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Users\amu1990\Desktop\"/>
    </mc:Choice>
  </mc:AlternateContent>
  <xr:revisionPtr revIDLastSave="0" documentId="13_ncr:1_{025D985F-5DD9-46C1-9562-8AB3C7D715FA}" xr6:coauthVersionLast="47" xr6:coauthVersionMax="47" xr10:uidLastSave="{00000000-0000-0000-0000-000000000000}"/>
  <bookViews>
    <workbookView xWindow="-110" yWindow="-110" windowWidth="34620" windowHeight="13900" activeTab="3" xr2:uid="{34C34553-92B6-435C-AEC3-4FEC73B808F5}"/>
  </bookViews>
  <sheets>
    <sheet name="מחוון איכות אשכול 2" sheetId="1" r:id="rId1"/>
    <sheet name="מחוון לניקוד ראיון" sheetId="2" r:id="rId2"/>
    <sheet name="קריטריונים אשכול 2" sheetId="3" r:id="rId3"/>
    <sheet name="סיכום הצעות" sheetId="4" r:id="rId4"/>
  </sheets>
  <externalReferences>
    <externalReference r:id="rId5"/>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23" i="4" l="1"/>
  <c r="L16" i="4"/>
  <c r="I16" i="4"/>
  <c r="H16" i="4"/>
  <c r="G16" i="4"/>
  <c r="F16" i="4"/>
  <c r="E16" i="4"/>
  <c r="D16" i="4"/>
  <c r="L14" i="4"/>
  <c r="I14" i="4"/>
  <c r="H14" i="4"/>
  <c r="G14" i="4"/>
  <c r="F14" i="4"/>
  <c r="E14" i="4"/>
  <c r="D14" i="4"/>
  <c r="L12" i="4"/>
  <c r="I12" i="4"/>
  <c r="I13" i="4" s="1"/>
  <c r="H12" i="4"/>
  <c r="H13" i="4" s="1"/>
  <c r="G12" i="4"/>
  <c r="G13" i="4" s="1"/>
  <c r="F12" i="4"/>
  <c r="F13" i="4" s="1"/>
  <c r="E12" i="4"/>
  <c r="E13" i="4" s="1"/>
  <c r="D12" i="4"/>
  <c r="D13" i="4" s="1"/>
  <c r="L10" i="4"/>
  <c r="I10" i="4"/>
  <c r="I11" i="4" s="1"/>
  <c r="H10" i="4"/>
  <c r="H11" i="4" s="1"/>
  <c r="G10" i="4"/>
  <c r="G11" i="4" s="1"/>
  <c r="F10" i="4"/>
  <c r="F11" i="4" s="1"/>
  <c r="E10" i="4"/>
  <c r="E11" i="4" s="1"/>
  <c r="D10" i="4"/>
  <c r="D11" i="4" s="1"/>
  <c r="L8" i="4"/>
  <c r="I8" i="4"/>
  <c r="I9" i="4" s="1"/>
  <c r="H8" i="4"/>
  <c r="H9" i="4" s="1"/>
  <c r="G8" i="4"/>
  <c r="G9" i="4" s="1"/>
  <c r="F8" i="4"/>
  <c r="F9" i="4" s="1"/>
  <c r="E8" i="4"/>
  <c r="E9" i="4" s="1"/>
  <c r="D8" i="4"/>
  <c r="D9" i="4" s="1"/>
  <c r="J7" i="4"/>
  <c r="N1" i="4"/>
  <c r="F24" i="3"/>
  <c r="H24" i="3"/>
  <c r="J24" i="3"/>
  <c r="F25" i="3"/>
  <c r="H25" i="3"/>
  <c r="J25" i="3"/>
  <c r="F26" i="3"/>
  <c r="H26" i="3"/>
  <c r="J26" i="3"/>
  <c r="F27" i="3"/>
  <c r="H27" i="3"/>
  <c r="J27" i="3"/>
  <c r="F28" i="3"/>
  <c r="H28" i="3"/>
  <c r="J28" i="3"/>
  <c r="F29" i="3"/>
  <c r="H29" i="3"/>
  <c r="J29" i="3"/>
  <c r="J23" i="3"/>
  <c r="H23" i="3"/>
  <c r="F23" i="3"/>
  <c r="D20" i="3"/>
  <c r="D17" i="3"/>
  <c r="D7" i="3"/>
  <c r="K1" i="3"/>
  <c r="I19" i="1"/>
  <c r="I16" i="1"/>
  <c r="H15" i="1"/>
  <c r="I15" i="1" s="1"/>
  <c r="H14" i="1"/>
  <c r="I14" i="1" s="1"/>
  <c r="H13" i="1"/>
  <c r="I13" i="1" s="1"/>
  <c r="H9" i="1"/>
  <c r="H5" i="1"/>
  <c r="H17" i="4" l="1"/>
  <c r="G15" i="4"/>
  <c r="F17" i="4"/>
  <c r="D15" i="4"/>
  <c r="J8" i="4"/>
  <c r="M8" i="4" s="1"/>
  <c r="F15" i="4"/>
  <c r="H15" i="4"/>
  <c r="I17" i="4"/>
  <c r="D17" i="4"/>
  <c r="J10" i="4"/>
  <c r="M10" i="4" s="1"/>
  <c r="I15" i="4"/>
  <c r="J12" i="4"/>
  <c r="M12" i="4" s="1"/>
  <c r="E15" i="4"/>
  <c r="E17" i="4"/>
  <c r="G17" i="4"/>
  <c r="F30" i="3"/>
  <c r="F31" i="3" s="1"/>
  <c r="H30" i="3"/>
  <c r="H31" i="3" s="1"/>
  <c r="J30" i="3"/>
  <c r="J31" i="3" s="1"/>
  <c r="J16" i="4" l="1"/>
  <c r="M16" i="4" s="1"/>
  <c r="J14" i="4"/>
  <c r="M14" i="4" s="1"/>
</calcChain>
</file>

<file path=xl/sharedStrings.xml><?xml version="1.0" encoding="utf-8"?>
<sst xmlns="http://schemas.openxmlformats.org/spreadsheetml/2006/main" count="213" uniqueCount="136">
  <si>
    <t>מס' מציע: ______________________</t>
  </si>
  <si>
    <t>סעיף ראשי</t>
  </si>
  <si>
    <t>סעיף משנה</t>
  </si>
  <si>
    <t>ההיקף הנדרש</t>
  </si>
  <si>
    <t>מרכיב ציון</t>
  </si>
  <si>
    <t>משקל</t>
  </si>
  <si>
    <t>היקף שהוצג</t>
  </si>
  <si>
    <t>ציון משוקלל לסעיף</t>
  </si>
  <si>
    <t>ציון כולל</t>
  </si>
  <si>
    <t>ניסיון המציע</t>
  </si>
  <si>
    <t xml:space="preserve">מספר פרויקטים שהפעיל המציע </t>
  </si>
  <si>
    <t>פחות מ- 3 פרויקטים</t>
  </si>
  <si>
    <t>פסול</t>
  </si>
  <si>
    <t>3 פרויקטים</t>
  </si>
  <si>
    <t>4 פרויקטים</t>
  </si>
  <si>
    <t xml:space="preserve"> 5 פרויקטים ומעלה</t>
  </si>
  <si>
    <t>שנות ניסיון בהפעלת תוכניות הכשרה</t>
  </si>
  <si>
    <t>פחות מ- 3 שנים</t>
  </si>
  <si>
    <t>3 שנים</t>
  </si>
  <si>
    <t>4-9 שנים</t>
  </si>
  <si>
    <t xml:space="preserve"> 10 שנים ומעלה</t>
  </si>
  <si>
    <t>ראיון לנציג המציע ולמנהל הפרויקט</t>
  </si>
  <si>
    <t>ציון 1 - 10</t>
  </si>
  <si>
    <t>בהתאם לציון המנקדים</t>
  </si>
  <si>
    <t>תכנית מתודולוגית ותפיסתית</t>
  </si>
  <si>
    <t>חוות דעת על המציע</t>
  </si>
  <si>
    <r>
      <t xml:space="preserve">חוות דעת שנלקחה מאנשי הקשר כפי שמפורט בטופס בדיקת ההצעות </t>
    </r>
    <r>
      <rPr>
        <b/>
        <sz val="11"/>
        <rFont val="Arial"/>
        <family val="2"/>
      </rPr>
      <t>(*)</t>
    </r>
  </si>
  <si>
    <t>חוות דעת מס' 1</t>
  </si>
  <si>
    <t>חוות דעת מס' 2</t>
  </si>
  <si>
    <t>חוות דעת מס' 3</t>
  </si>
  <si>
    <t>צוות המציע</t>
  </si>
  <si>
    <t>מנהל הפרויקט</t>
  </si>
  <si>
    <t>השכלת המנהל</t>
  </si>
  <si>
    <t>פחות מתואר ראשון</t>
  </si>
  <si>
    <t>תואר ראשון</t>
  </si>
  <si>
    <t>תואר שני ומעלה</t>
  </si>
  <si>
    <t>תואר שני ומעלה בתחומי ה STEM</t>
  </si>
  <si>
    <t>שנות ניסיון</t>
  </si>
  <si>
    <t>פחות מ- 7 שנים</t>
  </si>
  <si>
    <t>7 שנים</t>
  </si>
  <si>
    <t>7-9 שנים</t>
  </si>
  <si>
    <t>10 שנים ומעלה</t>
  </si>
  <si>
    <t>שם וחתימה</t>
  </si>
  <si>
    <t>הערה : בכל הקשור לתנאי סף - אם פסול באחד הפרטים ההצעה תפסל על הסף ולא ייערך שיקלול של המרכיבים האחרים</t>
  </si>
  <si>
    <t>(*) אם ההצעה היא מטעם מציע שזכה בעבר במכרז של המשרד או שלמשרד היכרות אחרת עמו או מידע לגביו, ילקח בחשבון, כאחד מהשיקולים המכריעים, אופן ביצוע התחייבויות המציע, לרבות עמידה בלוח זמנים ואיכות העבודות ורמת השירות.</t>
  </si>
  <si>
    <t>רכיב</t>
  </si>
  <si>
    <t>ניקוד 1-10</t>
  </si>
  <si>
    <t>פירוט הניקוד</t>
  </si>
  <si>
    <t>התרשמות מנסיונו הקודם של המציע ורלוונטיות נסיונו לנדרש במכרז</t>
  </si>
  <si>
    <t>התרשמות מיכולתו של המציע לעמוד בדרישות המכרז</t>
  </si>
  <si>
    <t xml:space="preserve">         התרשמות מיכולותיו וזמינותו של מנהל הפרויקט </t>
  </si>
  <si>
    <t>התרשמות מנסיונו הקודם של מנהל הפרויקט ורלוונטיות נסיונו לנדרש במכרז</t>
  </si>
  <si>
    <t xml:space="preserve"> התרשמות מיכולות המציע להעמיד אנשי צוות מתאימים ולעמוד בדרישות המכרז</t>
  </si>
  <si>
    <t>הציון הסופי יהיה ממוצע הציונים שניתנו לכל רכיב.</t>
  </si>
  <si>
    <t>שם המנקדים:</t>
  </si>
  <si>
    <t>חתימה:</t>
  </si>
  <si>
    <t>ראיון</t>
  </si>
  <si>
    <t>תכנית</t>
  </si>
  <si>
    <t>נושא מקצועי</t>
  </si>
  <si>
    <t>התרשמות מנושא מקצועי</t>
  </si>
  <si>
    <t>המשרד</t>
  </si>
  <si>
    <t xml:space="preserve">משרד החינוך </t>
  </si>
  <si>
    <t>מכרז מס':</t>
  </si>
  <si>
    <t>דף:</t>
  </si>
  <si>
    <t>קוד מכרז:</t>
  </si>
  <si>
    <t>היחידה</t>
  </si>
  <si>
    <t>מתוך:</t>
  </si>
  <si>
    <t>תאריך עדכון:</t>
  </si>
  <si>
    <t>פרוט הנושא</t>
  </si>
  <si>
    <t>יחידת ספירה</t>
  </si>
  <si>
    <t>הצעה:</t>
  </si>
  <si>
    <t>הערות</t>
  </si>
  <si>
    <t>יחסי</t>
  </si>
  <si>
    <t>ערך</t>
  </si>
  <si>
    <t>ציון</t>
  </si>
  <si>
    <t>נסיון המציע</t>
  </si>
  <si>
    <t>מספר פרויקטים</t>
  </si>
  <si>
    <t>עפ"י היקפים מינימליים נדרשים</t>
  </si>
  <si>
    <t>עפ"י המחוון</t>
  </si>
  <si>
    <t>מספר הדו"חות</t>
  </si>
  <si>
    <t>ציון משוקלל לנושא</t>
  </si>
  <si>
    <t>ראיון למציע ולמנהל הפרויקט</t>
  </si>
  <si>
    <r>
      <t xml:space="preserve">ציון </t>
    </r>
    <r>
      <rPr>
        <sz val="9"/>
        <rFont val="Arial"/>
        <family val="2"/>
        <charset val="177"/>
      </rPr>
      <t>1-10</t>
    </r>
  </si>
  <si>
    <t>חוות דעת</t>
  </si>
  <si>
    <t>ניסיון המנהל</t>
  </si>
  <si>
    <t>הצעת המחיר</t>
  </si>
  <si>
    <t>יחידת חישוב</t>
  </si>
  <si>
    <t>כמות</t>
  </si>
  <si>
    <t>סה"כ הצעת המחיר ללא מע"מ</t>
  </si>
  <si>
    <t>סה"כ הצעת המחיר כולל מע"מ</t>
  </si>
  <si>
    <t>חבילת ייעוץ שנתית לרכז מקצוע</t>
  </si>
  <si>
    <t>חבילה שנתית לרכז</t>
  </si>
  <si>
    <t>ערכת חניכה מותאמת מגזר</t>
  </si>
  <si>
    <t>ערכה למגזר</t>
  </si>
  <si>
    <t>פרויקט מנטורינג בבית ספר</t>
  </si>
  <si>
    <t>פרויקט בבית ספר</t>
  </si>
  <si>
    <t xml:space="preserve">ביקור בחברת תעשייה לקבוצת תלמידים ו/או מורים </t>
  </si>
  <si>
    <t>ביקור לקבוצה</t>
  </si>
  <si>
    <t>מפגש מורים-תעשייה</t>
  </si>
  <si>
    <t>שימוש במערכת שיבוץ דיגיטלית ומאגר מנטורים – עלות לשנה</t>
  </si>
  <si>
    <t>שימוש שנתי במערכת</t>
  </si>
  <si>
    <t>מפגש</t>
  </si>
  <si>
    <t>סכום המקסימום לרכיב זה לא יעלה על 10,000 ₪ לא כולל מע"מ, וסכום המינימום לרכיב זה לא ירד מסך של 7,000 ₪ לא כולל מע"מ.
הצעה שתחרוג מסכומים אלה, תפסל.</t>
  </si>
  <si>
    <t>סכום המקסימום לרכיב זה לא יעלה על 6,000 ₪ לא כולל מע"מ, וסכום המינימום לרכיב זה לא ירד מסך של 4,000 ₪ לא כולל מע"מ.
הצעה שתחרוג מסכומים אלה, תפסל.</t>
  </si>
  <si>
    <t>סכום המקסימום לרכיב זה לא יעלה על 19,000 ₪ לא כולל מע"מ, וסכום המינימום לרכיב זה לא ירד מסך של 15,000 ₪ לא כולל מע"מ.
הצעה שתחרוג מסכומים אלה, תפסל.</t>
  </si>
  <si>
    <t>סכום המקסימום לרכיב זה לא יעלה על 13,500 ₪ לא כולל מע"מ, וסכום המינימום לרכיב זה לא ירד מסך של 10,500 ₪ לא כולל מע"מ.
הצעה שתחרוג מסכומים אלה, תפסל.</t>
  </si>
  <si>
    <t>סכום המקסימום לרכיב זה לא יעלה על 8,500 ₪ לא כולל מע"מ, וסכום המינימום לרכיב זה לא ירד מסך של 6,500 ₪ לא כולל מע"מ.
הצעה שתחרוג מסכומים אלה, תפסל.</t>
  </si>
  <si>
    <t>סכום המקסימום לרכיב זה לא יעלה על 26,000 ₪ לא כולל מע"מ, וסכום המינימום לרכיב זה לא ירד מסך של 20,500 ₪ לא כולל מע"מ.
הצעה שתחרוג מסכומים אלה, תפסל.</t>
  </si>
  <si>
    <t>סכום המקסימום לרכיב זה לא יעלה על 100,000 ₪ לא כולל מע"מ, וסכום המינימום לרכיב זה לא ירד מסך של 80,000 ₪ לא כולל מע"מ.
הצעה שתחרוג מסכומים אלה, תפסל.</t>
  </si>
  <si>
    <t>משרד החינוך</t>
  </si>
  <si>
    <t>סה"כ משקל סעיפי איכות:</t>
  </si>
  <si>
    <t>משקל מחיר:</t>
  </si>
  <si>
    <t>הערכה כוללת</t>
  </si>
  <si>
    <t>מספר</t>
  </si>
  <si>
    <t>שם המציע</t>
  </si>
  <si>
    <t>הקריטריון</t>
  </si>
  <si>
    <t>נסיון הגוף המציע</t>
  </si>
  <si>
    <t>ציון סעיפי האיכות</t>
  </si>
  <si>
    <t>מחיר משוקלל</t>
  </si>
  <si>
    <t>ציון המחיר</t>
  </si>
  <si>
    <t>ציון סופי משוקלל</t>
  </si>
  <si>
    <t>דירוג יחסי</t>
  </si>
  <si>
    <t>משקל יחסי =&gt;</t>
  </si>
  <si>
    <t>ציון מוחלט =&gt;</t>
  </si>
  <si>
    <t>ציון יחסי  =&gt;&gt;</t>
  </si>
  <si>
    <t>משקל סעיפי האיכות</t>
  </si>
  <si>
    <t>משקל  מחיר</t>
  </si>
  <si>
    <t>סה"כ</t>
  </si>
  <si>
    <t>ציון מעבר מציון כולל של סעיפי האיכות לציון המחיר</t>
  </si>
  <si>
    <t xml:space="preserve">ציון מינימום נדרש בכל אחד מסעיפי האיכות בפני עצמו הינו </t>
  </si>
  <si>
    <t>חבילת חניכה  למורה</t>
  </si>
  <si>
    <t>חבילה  למורה</t>
  </si>
  <si>
    <t xml:space="preserve">מינהל חדשנות וטכנולוגיה </t>
  </si>
  <si>
    <t>מכרז לקידום יעדי תכנית "ישראל ריאלית"</t>
  </si>
  <si>
    <t>18/7.2026</t>
  </si>
  <si>
    <t>מכרז לקידום יעדי תכנית "ישראל ריאלית" - אשכול 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</si>
</sst>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4" x14ac:knownFonts="1">
    <font>
      <sz val="11"/>
      <color theme="1"/>
      <name val="Arial"/>
      <family val="2"/>
      <scheme val="minor"/>
    </font>
    <font>
      <sz val="11"/>
      <color theme="1"/>
      <name val="Arial"/>
      <family val="2"/>
      <scheme val="minor"/>
    </font>
    <font>
      <b/>
      <sz val="11"/>
      <color theme="1"/>
      <name val="Arial"/>
      <family val="2"/>
      <scheme val="minor"/>
    </font>
    <font>
      <b/>
      <sz val="13"/>
      <name val="Arial"/>
      <family val="2"/>
    </font>
    <font>
      <b/>
      <sz val="11"/>
      <name val="Arial"/>
      <family val="2"/>
    </font>
    <font>
      <sz val="11"/>
      <name val="Arial"/>
      <family val="2"/>
    </font>
    <font>
      <b/>
      <u/>
      <sz val="12"/>
      <name val="Arial"/>
      <family val="2"/>
    </font>
    <font>
      <b/>
      <sz val="12"/>
      <name val="Arial"/>
      <family val="2"/>
    </font>
    <font>
      <b/>
      <sz val="14"/>
      <name val="David"/>
      <family val="2"/>
    </font>
    <font>
      <sz val="14"/>
      <name val="Arial"/>
      <family val="2"/>
      <scheme val="minor"/>
    </font>
    <font>
      <sz val="13"/>
      <name val="Arial"/>
      <family val="2"/>
      <scheme val="minor"/>
    </font>
    <font>
      <b/>
      <sz val="14"/>
      <name val="Arial"/>
      <family val="2"/>
      <scheme val="minor"/>
    </font>
    <font>
      <b/>
      <sz val="12"/>
      <name val="David"/>
      <family val="2"/>
      <charset val="177"/>
    </font>
    <font>
      <b/>
      <sz val="14"/>
      <name val="David"/>
      <family val="2"/>
      <charset val="177"/>
    </font>
    <font>
      <b/>
      <sz val="11"/>
      <name val="David"/>
      <family val="2"/>
      <charset val="177"/>
    </font>
    <font>
      <b/>
      <sz val="11"/>
      <name val="Arial"/>
      <family val="2"/>
      <charset val="177"/>
    </font>
    <font>
      <b/>
      <sz val="9"/>
      <name val="David"/>
      <family val="2"/>
      <charset val="177"/>
    </font>
    <font>
      <b/>
      <sz val="8"/>
      <name val="Arial"/>
      <family val="2"/>
      <charset val="177"/>
    </font>
    <font>
      <sz val="10"/>
      <name val="David"/>
      <family val="2"/>
      <charset val="177"/>
    </font>
    <font>
      <b/>
      <sz val="10"/>
      <name val="David"/>
      <family val="2"/>
      <charset val="177"/>
    </font>
    <font>
      <b/>
      <sz val="10"/>
      <name val="Arial"/>
      <family val="2"/>
      <charset val="177"/>
    </font>
    <font>
      <sz val="11"/>
      <name val="David"/>
      <family val="2"/>
      <charset val="177"/>
    </font>
    <font>
      <sz val="72"/>
      <name val="David"/>
      <family val="2"/>
      <charset val="177"/>
    </font>
    <font>
      <sz val="9"/>
      <name val="David"/>
      <family val="2"/>
      <charset val="177"/>
    </font>
    <font>
      <sz val="9"/>
      <name val="Arial"/>
      <family val="2"/>
      <charset val="177"/>
    </font>
    <font>
      <sz val="9"/>
      <name val="Arial"/>
      <family val="2"/>
    </font>
    <font>
      <b/>
      <sz val="9"/>
      <name val="Arial"/>
      <family val="2"/>
      <charset val="177"/>
    </font>
    <font>
      <b/>
      <sz val="9"/>
      <name val="Arial"/>
      <family val="2"/>
    </font>
    <font>
      <b/>
      <i/>
      <sz val="11"/>
      <name val="David"/>
      <family val="2"/>
      <charset val="177"/>
    </font>
    <font>
      <sz val="8"/>
      <name val="Arial"/>
      <family val="2"/>
      <charset val="177"/>
    </font>
    <font>
      <sz val="11"/>
      <name val="Arial"/>
      <family val="2"/>
      <charset val="177"/>
    </font>
    <font>
      <sz val="10"/>
      <name val="Arial"/>
      <family val="2"/>
      <charset val="177"/>
    </font>
    <font>
      <b/>
      <sz val="10"/>
      <name val="Arial"/>
      <family val="2"/>
    </font>
    <font>
      <b/>
      <i/>
      <sz val="10"/>
      <name val="Arial"/>
      <family val="2"/>
    </font>
  </fonts>
  <fills count="4">
    <fill>
      <patternFill patternType="none"/>
    </fill>
    <fill>
      <patternFill patternType="gray125"/>
    </fill>
    <fill>
      <patternFill patternType="solid">
        <fgColor theme="0" tint="-0.14999847407452621"/>
        <bgColor indexed="64"/>
      </patternFill>
    </fill>
    <fill>
      <patternFill patternType="solid">
        <fgColor indexed="42"/>
        <bgColor indexed="64"/>
      </patternFill>
    </fill>
  </fills>
  <borders count="86">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diagonal/>
    </border>
    <border>
      <left/>
      <right style="medium">
        <color indexed="64"/>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double">
        <color indexed="64"/>
      </left>
      <right/>
      <top style="double">
        <color indexed="64"/>
      </top>
      <bottom/>
      <diagonal/>
    </border>
    <border>
      <left/>
      <right/>
      <top style="double">
        <color indexed="64"/>
      </top>
      <bottom/>
      <diagonal/>
    </border>
    <border>
      <left style="double">
        <color indexed="64"/>
      </left>
      <right style="double">
        <color indexed="64"/>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top/>
      <bottom style="double">
        <color indexed="64"/>
      </bottom>
      <diagonal/>
    </border>
    <border>
      <left style="double">
        <color indexed="64"/>
      </left>
      <right style="double">
        <color indexed="64"/>
      </right>
      <top/>
      <bottom style="double">
        <color indexed="64"/>
      </bottom>
      <diagonal/>
    </border>
    <border>
      <left/>
      <right style="double">
        <color indexed="64"/>
      </right>
      <top/>
      <bottom style="double">
        <color indexed="64"/>
      </bottom>
      <diagonal/>
    </border>
    <border>
      <left/>
      <right style="double">
        <color indexed="64"/>
      </right>
      <top/>
      <bottom style="thin">
        <color indexed="64"/>
      </bottom>
      <diagonal/>
    </border>
    <border>
      <left style="thin">
        <color indexed="64"/>
      </left>
      <right style="double">
        <color indexed="64"/>
      </right>
      <top style="thin">
        <color indexed="64"/>
      </top>
      <bottom style="double">
        <color indexed="64"/>
      </bottom>
      <diagonal/>
    </border>
    <border>
      <left style="double">
        <color indexed="64"/>
      </left>
      <right style="thin">
        <color indexed="64"/>
      </right>
      <top style="double">
        <color indexed="64"/>
      </top>
      <bottom/>
      <diagonal/>
    </border>
    <border>
      <left style="thin">
        <color indexed="64"/>
      </left>
      <right style="double">
        <color indexed="64"/>
      </right>
      <top style="double">
        <color indexed="64"/>
      </top>
      <bottom style="thin">
        <color indexed="64"/>
      </bottom>
      <diagonal/>
    </border>
    <border>
      <left style="double">
        <color indexed="64"/>
      </left>
      <right style="double">
        <color indexed="64"/>
      </right>
      <top/>
      <bottom style="thin">
        <color indexed="64"/>
      </bottom>
      <diagonal/>
    </border>
    <border>
      <left style="thin">
        <color indexed="64"/>
      </left>
      <right style="double">
        <color indexed="64"/>
      </right>
      <top/>
      <bottom style="thin">
        <color indexed="64"/>
      </bottom>
      <diagonal/>
    </border>
    <border>
      <left style="double">
        <color indexed="64"/>
      </left>
      <right style="thin">
        <color indexed="64"/>
      </right>
      <top/>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style="thin">
        <color indexed="64"/>
      </right>
      <top/>
      <bottom style="double">
        <color indexed="64"/>
      </bottom>
      <diagonal/>
    </border>
    <border>
      <left style="thin">
        <color indexed="64"/>
      </left>
      <right/>
      <top style="medium">
        <color indexed="64"/>
      </top>
      <bottom style="double">
        <color indexed="64"/>
      </bottom>
      <diagonal/>
    </border>
    <border>
      <left style="double">
        <color indexed="64"/>
      </left>
      <right style="double">
        <color indexed="64"/>
      </right>
      <top style="medium">
        <color indexed="64"/>
      </top>
      <bottom style="double">
        <color indexed="64"/>
      </bottom>
      <diagonal/>
    </border>
    <border>
      <left/>
      <right style="double">
        <color indexed="64"/>
      </right>
      <top style="medium">
        <color indexed="64"/>
      </top>
      <bottom style="double">
        <color indexed="64"/>
      </bottom>
      <diagonal/>
    </border>
    <border>
      <left/>
      <right/>
      <top style="medium">
        <color indexed="64"/>
      </top>
      <bottom style="double">
        <color indexed="64"/>
      </bottom>
      <diagonal/>
    </border>
    <border>
      <left style="thin">
        <color indexed="64"/>
      </left>
      <right style="double">
        <color indexed="64"/>
      </right>
      <top style="medium">
        <color indexed="64"/>
      </top>
      <bottom style="double">
        <color indexed="64"/>
      </bottom>
      <diagonal/>
    </border>
    <border>
      <left style="thin">
        <color indexed="64"/>
      </left>
      <right/>
      <top/>
      <bottom/>
      <diagonal/>
    </border>
    <border>
      <left/>
      <right style="double">
        <color indexed="64"/>
      </right>
      <top/>
      <bottom/>
      <diagonal/>
    </border>
    <border>
      <left style="thin">
        <color indexed="64"/>
      </left>
      <right style="double">
        <color indexed="64"/>
      </right>
      <top/>
      <bottom/>
      <diagonal/>
    </border>
    <border>
      <left style="thin">
        <color indexed="64"/>
      </left>
      <right style="double">
        <color indexed="64"/>
      </right>
      <top style="double">
        <color indexed="64"/>
      </top>
      <bottom/>
      <diagonal/>
    </border>
    <border>
      <left style="thin">
        <color indexed="64"/>
      </left>
      <right style="double">
        <color indexed="64"/>
      </right>
      <top/>
      <bottom style="double">
        <color indexed="64"/>
      </bottom>
      <diagonal/>
    </border>
    <border>
      <left style="double">
        <color indexed="64"/>
      </left>
      <right style="double">
        <color indexed="64"/>
      </right>
      <top style="double">
        <color indexed="64"/>
      </top>
      <bottom style="thin">
        <color indexed="64"/>
      </bottom>
      <diagonal/>
    </border>
    <border>
      <left/>
      <right style="double">
        <color indexed="64"/>
      </right>
      <top style="double">
        <color indexed="64"/>
      </top>
      <bottom style="thin">
        <color indexed="64"/>
      </bottom>
      <diagonal/>
    </border>
    <border>
      <left/>
      <right/>
      <top style="double">
        <color indexed="64"/>
      </top>
      <bottom style="thin">
        <color indexed="64"/>
      </bottom>
      <diagonal/>
    </border>
    <border>
      <left/>
      <right style="double">
        <color indexed="64"/>
      </right>
      <top style="thin">
        <color indexed="64"/>
      </top>
      <bottom style="thin">
        <color indexed="64"/>
      </bottom>
      <diagonal/>
    </border>
    <border>
      <left style="double">
        <color indexed="64"/>
      </left>
      <right/>
      <top style="medium">
        <color indexed="64"/>
      </top>
      <bottom style="double">
        <color indexed="64"/>
      </bottom>
      <diagonal/>
    </border>
    <border>
      <left style="double">
        <color indexed="64"/>
      </left>
      <right/>
      <top/>
      <bottom/>
      <diagonal/>
    </border>
    <border>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style="thin">
        <color indexed="64"/>
      </right>
      <top style="double">
        <color indexed="64"/>
      </top>
      <bottom/>
      <diagonal/>
    </border>
    <border>
      <left style="double">
        <color indexed="64"/>
      </left>
      <right style="double">
        <color indexed="64"/>
      </right>
      <top/>
      <bottom/>
      <diagonal/>
    </border>
    <border>
      <left style="thin">
        <color indexed="64"/>
      </left>
      <right style="thin">
        <color indexed="64"/>
      </right>
      <top/>
      <bottom style="double">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left style="thin">
        <color indexed="64"/>
      </left>
      <right style="double">
        <color indexed="64"/>
      </right>
      <top style="thin">
        <color indexed="64"/>
      </top>
      <bottom/>
      <diagonal/>
    </border>
    <border>
      <left style="double">
        <color indexed="64"/>
      </left>
      <right style="double">
        <color indexed="64"/>
      </right>
      <top style="thin">
        <color indexed="64"/>
      </top>
      <bottom style="double">
        <color indexed="64"/>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double">
        <color indexed="64"/>
      </left>
      <right style="thin">
        <color indexed="64"/>
      </right>
      <top style="double">
        <color indexed="64"/>
      </top>
      <bottom style="double">
        <color indexed="64"/>
      </bottom>
      <diagonal/>
    </border>
  </borders>
  <cellStyleXfs count="2">
    <xf numFmtId="0" fontId="0" fillId="0" borderId="0"/>
    <xf numFmtId="9" fontId="1" fillId="0" borderId="0" applyFont="0" applyFill="0" applyBorder="0" applyAlignment="0" applyProtection="0"/>
  </cellStyleXfs>
  <cellXfs count="266">
    <xf numFmtId="0" fontId="0" fillId="0" borderId="0" xfId="0"/>
    <xf numFmtId="0" fontId="3" fillId="0" borderId="0" xfId="0" applyFont="1"/>
    <xf numFmtId="3" fontId="3" fillId="0" borderId="0" xfId="0" applyNumberFormat="1" applyFont="1"/>
    <xf numFmtId="3" fontId="0" fillId="0" borderId="0" xfId="0" applyNumberFormat="1"/>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0" fontId="4" fillId="0" borderId="4" xfId="0" applyFont="1" applyBorder="1" applyAlignment="1">
      <alignment horizontal="center" vertical="center" wrapText="1"/>
    </xf>
    <xf numFmtId="3" fontId="4" fillId="0" borderId="5" xfId="0" applyNumberFormat="1" applyFont="1" applyBorder="1" applyAlignment="1">
      <alignment horizontal="center" vertical="center" wrapText="1"/>
    </xf>
    <xf numFmtId="0" fontId="4" fillId="0" borderId="5" xfId="0" applyFont="1" applyBorder="1" applyAlignment="1">
      <alignment horizontal="center" vertical="center" wrapText="1"/>
    </xf>
    <xf numFmtId="0" fontId="0" fillId="0" borderId="0" xfId="0" applyAlignment="1">
      <alignment horizontal="center"/>
    </xf>
    <xf numFmtId="0" fontId="4" fillId="0" borderId="7" xfId="0" applyFont="1" applyBorder="1" applyAlignment="1">
      <alignment horizontal="center" vertical="center" wrapText="1"/>
    </xf>
    <xf numFmtId="0" fontId="5" fillId="0" borderId="8" xfId="0" applyFont="1" applyBorder="1" applyAlignment="1">
      <alignment horizontal="center" vertical="center" wrapText="1" readingOrder="2"/>
    </xf>
    <xf numFmtId="0" fontId="5" fillId="0" borderId="9" xfId="0" applyFont="1" applyBorder="1" applyAlignment="1">
      <alignment horizontal="center" vertical="center" wrapText="1"/>
    </xf>
    <xf numFmtId="0" fontId="4" fillId="0" borderId="10" xfId="0" applyFont="1" applyBorder="1" applyAlignment="1">
      <alignment horizontal="center" vertical="center" wrapText="1"/>
    </xf>
    <xf numFmtId="3" fontId="4" fillId="0" borderId="11" xfId="0" applyNumberFormat="1" applyFont="1" applyBorder="1" applyAlignment="1">
      <alignment horizontal="center" vertical="center" wrapText="1"/>
    </xf>
    <xf numFmtId="0" fontId="4" fillId="0" borderId="11" xfId="0" applyFont="1" applyBorder="1" applyAlignment="1">
      <alignment horizontal="center" vertical="center" wrapText="1"/>
    </xf>
    <xf numFmtId="0" fontId="0" fillId="0" borderId="0" xfId="0" applyAlignment="1">
      <alignment vertical="center"/>
    </xf>
    <xf numFmtId="0" fontId="5" fillId="0" borderId="14" xfId="0" applyFont="1" applyBorder="1" applyAlignment="1">
      <alignment horizontal="center" vertical="center" wrapText="1" readingOrder="2"/>
    </xf>
    <xf numFmtId="0" fontId="5" fillId="0" borderId="15" xfId="0" applyFont="1" applyBorder="1" applyAlignment="1">
      <alignment horizontal="center" vertical="center" wrapText="1"/>
    </xf>
    <xf numFmtId="0" fontId="5" fillId="0" borderId="19" xfId="0" applyFont="1" applyBorder="1" applyAlignment="1">
      <alignment horizontal="center" vertical="center" wrapText="1" readingOrder="2"/>
    </xf>
    <xf numFmtId="0" fontId="5" fillId="0" borderId="20" xfId="0" applyFont="1" applyBorder="1" applyAlignment="1">
      <alignment horizontal="center" vertical="center" wrapText="1"/>
    </xf>
    <xf numFmtId="0" fontId="5" fillId="0" borderId="15" xfId="0" quotePrefix="1" applyFont="1" applyBorder="1" applyAlignment="1">
      <alignment horizontal="center" vertical="center" wrapText="1"/>
    </xf>
    <xf numFmtId="0" fontId="5" fillId="0" borderId="23" xfId="0" applyFont="1" applyBorder="1" applyAlignment="1">
      <alignment horizontal="center" vertical="center" wrapText="1" readingOrder="2"/>
    </xf>
    <xf numFmtId="0" fontId="5" fillId="0" borderId="24" xfId="0" quotePrefix="1" applyFont="1" applyBorder="1" applyAlignment="1">
      <alignment horizontal="center" vertical="center" wrapText="1"/>
    </xf>
    <xf numFmtId="9" fontId="5" fillId="0" borderId="13" xfId="1" applyFont="1" applyBorder="1" applyAlignment="1">
      <alignment horizontal="center" vertical="center" wrapText="1"/>
    </xf>
    <xf numFmtId="3" fontId="5" fillId="0" borderId="11" xfId="0" applyNumberFormat="1" applyFont="1" applyBorder="1" applyAlignment="1">
      <alignment horizontal="center" vertical="center" wrapText="1" readingOrder="2"/>
    </xf>
    <xf numFmtId="4" fontId="5" fillId="0" borderId="11" xfId="0" applyNumberFormat="1" applyFont="1" applyBorder="1" applyAlignment="1">
      <alignment horizontal="center" vertical="center" wrapText="1" readingOrder="2"/>
    </xf>
    <xf numFmtId="4" fontId="6" fillId="0" borderId="11" xfId="0" applyNumberFormat="1" applyFont="1" applyBorder="1" applyAlignment="1">
      <alignment horizontal="center" vertical="center" wrapText="1"/>
    </xf>
    <xf numFmtId="0" fontId="5" fillId="0" borderId="6" xfId="0" applyFont="1" applyBorder="1" applyAlignment="1">
      <alignment horizontal="center" vertical="center" wrapText="1"/>
    </xf>
    <xf numFmtId="9" fontId="5" fillId="0" borderId="14" xfId="1" applyFont="1" applyFill="1" applyBorder="1" applyAlignment="1">
      <alignment horizontal="center" vertical="center" wrapText="1"/>
    </xf>
    <xf numFmtId="4" fontId="5" fillId="0" borderId="27" xfId="0" applyNumberFormat="1" applyFont="1" applyBorder="1" applyAlignment="1">
      <alignment horizontal="center" vertical="center" wrapText="1" readingOrder="2"/>
    </xf>
    <xf numFmtId="0" fontId="5" fillId="0" borderId="12" xfId="0" applyFont="1" applyBorder="1" applyAlignment="1">
      <alignment horizontal="center" vertical="center" wrapText="1"/>
    </xf>
    <xf numFmtId="4" fontId="5" fillId="0" borderId="30" xfId="0" applyNumberFormat="1" applyFont="1" applyBorder="1" applyAlignment="1">
      <alignment horizontal="center" vertical="center" wrapText="1" readingOrder="2"/>
    </xf>
    <xf numFmtId="4" fontId="5" fillId="0" borderId="22" xfId="0" applyNumberFormat="1" applyFont="1" applyBorder="1" applyAlignment="1">
      <alignment horizontal="center" vertical="center" wrapText="1" readingOrder="2"/>
    </xf>
    <xf numFmtId="0" fontId="5" fillId="0" borderId="33" xfId="0" applyFont="1" applyBorder="1" applyAlignment="1">
      <alignment horizontal="center" vertical="center" wrapText="1" readingOrder="2"/>
    </xf>
    <xf numFmtId="0" fontId="5" fillId="0" borderId="34" xfId="0" applyFont="1" applyBorder="1" applyAlignment="1">
      <alignment horizontal="center" vertical="center" wrapText="1" readingOrder="2"/>
    </xf>
    <xf numFmtId="4" fontId="5" fillId="0" borderId="17" xfId="0" applyNumberFormat="1" applyFont="1" applyBorder="1" applyAlignment="1">
      <alignment horizontal="center" vertical="center" wrapText="1" readingOrder="2"/>
    </xf>
    <xf numFmtId="9" fontId="5" fillId="0" borderId="21" xfId="1" applyFont="1" applyFill="1" applyBorder="1" applyAlignment="1">
      <alignment horizontal="center" vertical="center" wrapText="1"/>
    </xf>
    <xf numFmtId="0" fontId="0" fillId="0" borderId="0" xfId="0" applyAlignment="1">
      <alignment horizontal="center" readingOrder="2"/>
    </xf>
    <xf numFmtId="0" fontId="0" fillId="0" borderId="35" xfId="0" applyBorder="1"/>
    <xf numFmtId="0" fontId="0" fillId="0" borderId="35" xfId="0" applyBorder="1" applyAlignment="1">
      <alignment horizontal="center"/>
    </xf>
    <xf numFmtId="0" fontId="0" fillId="0" borderId="0" xfId="0" applyAlignment="1">
      <alignment horizontal="center" vertical="center"/>
    </xf>
    <xf numFmtId="0" fontId="0" fillId="0" borderId="36" xfId="0" applyBorder="1" applyAlignment="1">
      <alignment horizontal="center"/>
    </xf>
    <xf numFmtId="0" fontId="0" fillId="0" borderId="37" xfId="0" applyBorder="1" applyAlignment="1">
      <alignment horizontal="center" vertical="center"/>
    </xf>
    <xf numFmtId="3" fontId="0" fillId="0" borderId="0" xfId="0" applyNumberFormat="1" applyAlignment="1">
      <alignment horizontal="center" vertical="center"/>
    </xf>
    <xf numFmtId="0" fontId="2" fillId="2" borderId="30" xfId="0" applyFont="1" applyFill="1" applyBorder="1" applyAlignment="1">
      <alignment horizontal="center"/>
    </xf>
    <xf numFmtId="0" fontId="9" fillId="0" borderId="30" xfId="0" applyFont="1" applyBorder="1" applyAlignment="1">
      <alignment horizontal="right" vertical="center" wrapText="1"/>
    </xf>
    <xf numFmtId="9" fontId="10" fillId="0" borderId="30" xfId="1" applyFont="1" applyBorder="1" applyAlignment="1">
      <alignment horizontal="center" vertical="center" wrapText="1" readingOrder="2"/>
    </xf>
    <xf numFmtId="0" fontId="0" fillId="0" borderId="30" xfId="0" applyBorder="1"/>
    <xf numFmtId="0" fontId="11" fillId="0" borderId="0" xfId="0" applyFont="1" applyAlignment="1">
      <alignment horizontal="right" vertical="center" wrapText="1"/>
    </xf>
    <xf numFmtId="0" fontId="5" fillId="0" borderId="18" xfId="0" applyFont="1" applyBorder="1" applyAlignment="1">
      <alignment vertical="center" wrapText="1" readingOrder="2"/>
    </xf>
    <xf numFmtId="0" fontId="5" fillId="0" borderId="12" xfId="0" applyFont="1" applyBorder="1" applyAlignment="1">
      <alignment vertical="center" wrapText="1" readingOrder="2"/>
    </xf>
    <xf numFmtId="0" fontId="12" fillId="0" borderId="38" xfId="0" applyFont="1" applyBorder="1" applyAlignment="1">
      <alignment horizontal="centerContinuous" vertical="center" readingOrder="2"/>
    </xf>
    <xf numFmtId="0" fontId="13" fillId="0" borderId="39" xfId="0" applyFont="1" applyBorder="1" applyAlignment="1">
      <alignment horizontal="center" vertical="center" readingOrder="2"/>
    </xf>
    <xf numFmtId="0" fontId="14" fillId="0" borderId="40" xfId="0" applyFont="1" applyBorder="1" applyAlignment="1">
      <alignment horizontal="center" vertical="center" readingOrder="2"/>
    </xf>
    <xf numFmtId="0" fontId="14" fillId="0" borderId="38" xfId="0" applyFont="1" applyBorder="1" applyAlignment="1">
      <alignment vertical="center"/>
    </xf>
    <xf numFmtId="0" fontId="15" fillId="0" borderId="41" xfId="0" applyFont="1" applyBorder="1" applyAlignment="1">
      <alignment horizontal="center" vertical="center"/>
    </xf>
    <xf numFmtId="0" fontId="16" fillId="0" borderId="39" xfId="0" applyFont="1" applyBorder="1" applyAlignment="1">
      <alignment horizontal="right" vertical="center"/>
    </xf>
    <xf numFmtId="0" fontId="16" fillId="0" borderId="39" xfId="0" applyFont="1" applyBorder="1" applyAlignment="1">
      <alignment horizontal="left" vertical="center"/>
    </xf>
    <xf numFmtId="0" fontId="17" fillId="0" borderId="41" xfId="0" applyFont="1" applyBorder="1" applyAlignment="1">
      <alignment vertical="center"/>
    </xf>
    <xf numFmtId="0" fontId="18" fillId="0" borderId="0" xfId="0" applyFont="1" applyAlignment="1">
      <alignment readingOrder="2"/>
    </xf>
    <xf numFmtId="0" fontId="14" fillId="0" borderId="42" xfId="0" applyFont="1" applyBorder="1" applyAlignment="1">
      <alignment horizontal="center" vertical="center" readingOrder="2"/>
    </xf>
    <xf numFmtId="0" fontId="12" fillId="0" borderId="43" xfId="0" applyFont="1" applyBorder="1" applyAlignment="1">
      <alignment horizontal="center" vertical="center" readingOrder="2"/>
    </xf>
    <xf numFmtId="0" fontId="19" fillId="0" borderId="44" xfId="0" applyFont="1" applyBorder="1" applyAlignment="1">
      <alignment horizontal="center" vertical="center" readingOrder="2"/>
    </xf>
    <xf numFmtId="0" fontId="14" fillId="0" borderId="42" xfId="0" applyFont="1" applyBorder="1" applyAlignment="1">
      <alignment vertical="center"/>
    </xf>
    <xf numFmtId="0" fontId="15" fillId="0" borderId="45" xfId="0" applyFont="1" applyBorder="1" applyAlignment="1">
      <alignment horizontal="center" vertical="center"/>
    </xf>
    <xf numFmtId="0" fontId="16" fillId="0" borderId="43" xfId="0" applyFont="1" applyBorder="1" applyAlignment="1">
      <alignment horizontal="right" vertical="center"/>
    </xf>
    <xf numFmtId="0" fontId="16" fillId="0" borderId="43" xfId="0" applyFont="1" applyBorder="1" applyAlignment="1">
      <alignment horizontal="left" vertical="center"/>
    </xf>
    <xf numFmtId="22" fontId="20" fillId="0" borderId="45" xfId="0" applyNumberFormat="1" applyFont="1" applyBorder="1" applyAlignment="1">
      <alignment horizontal="center" vertical="center"/>
    </xf>
    <xf numFmtId="0" fontId="21" fillId="0" borderId="41" xfId="0" applyFont="1" applyBorder="1" applyAlignment="1">
      <alignment horizontal="center" vertical="center" wrapText="1" readingOrder="2"/>
    </xf>
    <xf numFmtId="0" fontId="21" fillId="0" borderId="35" xfId="0" applyFont="1" applyBorder="1" applyAlignment="1">
      <alignment horizontal="center" vertical="center" wrapText="1" readingOrder="2"/>
    </xf>
    <xf numFmtId="0" fontId="15" fillId="0" borderId="46" xfId="0" applyFont="1" applyBorder="1" applyAlignment="1">
      <alignment horizontal="center" vertical="center" wrapText="1" readingOrder="2"/>
    </xf>
    <xf numFmtId="0" fontId="18" fillId="0" borderId="0" xfId="0" applyFont="1" applyAlignment="1">
      <alignment horizontal="center" vertical="center" wrapText="1" readingOrder="2"/>
    </xf>
    <xf numFmtId="0" fontId="21" fillId="0" borderId="45" xfId="0" applyFont="1" applyBorder="1" applyAlignment="1">
      <alignment horizontal="center" vertical="center" wrapText="1" readingOrder="2"/>
    </xf>
    <xf numFmtId="0" fontId="21" fillId="0" borderId="43" xfId="0" applyFont="1" applyBorder="1" applyAlignment="1">
      <alignment horizontal="center" vertical="center" wrapText="1" readingOrder="2"/>
    </xf>
    <xf numFmtId="0" fontId="21" fillId="0" borderId="47" xfId="0" applyFont="1" applyBorder="1" applyAlignment="1">
      <alignment horizontal="center" vertical="center" wrapText="1" readingOrder="2"/>
    </xf>
    <xf numFmtId="0" fontId="22" fillId="0" borderId="0" xfId="0" applyFont="1" applyAlignment="1">
      <alignment horizontal="center" vertical="center" wrapText="1" readingOrder="2"/>
    </xf>
    <xf numFmtId="0" fontId="18" fillId="0" borderId="49" xfId="0" applyFont="1" applyBorder="1" applyAlignment="1">
      <alignment horizontal="center" vertical="center" wrapText="1" readingOrder="2"/>
    </xf>
    <xf numFmtId="0" fontId="23" fillId="0" borderId="50" xfId="0" applyFont="1" applyBorder="1" applyAlignment="1">
      <alignment horizontal="center" vertical="center" wrapText="1" readingOrder="2"/>
    </xf>
    <xf numFmtId="9" fontId="24" fillId="0" borderId="46" xfId="0" applyNumberFormat="1" applyFont="1" applyBorder="1" applyAlignment="1">
      <alignment horizontal="center" vertical="center" wrapText="1" readingOrder="2"/>
    </xf>
    <xf numFmtId="4" fontId="25" fillId="0" borderId="35" xfId="0" applyNumberFormat="1" applyFont="1" applyBorder="1" applyAlignment="1">
      <alignment horizontal="center" vertical="center" wrapText="1" readingOrder="2"/>
    </xf>
    <xf numFmtId="4" fontId="25" fillId="0" borderId="51" xfId="0" applyNumberFormat="1" applyFont="1" applyBorder="1" applyAlignment="1">
      <alignment horizontal="center" vertical="center" wrapText="1" readingOrder="2"/>
    </xf>
    <xf numFmtId="0" fontId="16" fillId="0" borderId="46" xfId="0" applyFont="1" applyBorder="1" applyAlignment="1">
      <alignment horizontal="center" vertical="center" wrapText="1" readingOrder="2"/>
    </xf>
    <xf numFmtId="0" fontId="18" fillId="0" borderId="53" xfId="0" applyFont="1" applyBorder="1" applyAlignment="1">
      <alignment horizontal="center" vertical="center" wrapText="1" readingOrder="2"/>
    </xf>
    <xf numFmtId="0" fontId="16" fillId="0" borderId="54" xfId="0" applyFont="1" applyBorder="1" applyAlignment="1">
      <alignment horizontal="center" vertical="center" wrapText="1" readingOrder="2"/>
    </xf>
    <xf numFmtId="0" fontId="14" fillId="3" borderId="56" xfId="0" applyFont="1" applyFill="1" applyBorder="1" applyAlignment="1">
      <alignment horizontal="center" vertical="center" wrapText="1" readingOrder="2"/>
    </xf>
    <xf numFmtId="0" fontId="16" fillId="3" borderId="57" xfId="0" applyFont="1" applyFill="1" applyBorder="1" applyAlignment="1">
      <alignment horizontal="center" vertical="center" wrapText="1" readingOrder="2"/>
    </xf>
    <xf numFmtId="9" fontId="26" fillId="3" borderId="58" xfId="0" applyNumberFormat="1" applyFont="1" applyFill="1" applyBorder="1" applyAlignment="1">
      <alignment horizontal="center" vertical="center" wrapText="1" readingOrder="2"/>
    </xf>
    <xf numFmtId="4" fontId="27" fillId="3" borderId="59" xfId="0" applyNumberFormat="1" applyFont="1" applyFill="1" applyBorder="1" applyAlignment="1">
      <alignment horizontal="center" vertical="center" wrapText="1" readingOrder="2"/>
    </xf>
    <xf numFmtId="4" fontId="27" fillId="3" borderId="60" xfId="0" applyNumberFormat="1" applyFont="1" applyFill="1" applyBorder="1" applyAlignment="1">
      <alignment horizontal="center" vertical="center" wrapText="1" readingOrder="2"/>
    </xf>
    <xf numFmtId="0" fontId="16" fillId="3" borderId="58" xfId="0" applyFont="1" applyFill="1" applyBorder="1" applyAlignment="1">
      <alignment horizontal="center" vertical="center" wrapText="1" readingOrder="2"/>
    </xf>
    <xf numFmtId="0" fontId="19" fillId="0" borderId="52" xfId="0" applyFont="1" applyBorder="1" applyAlignment="1">
      <alignment horizontal="center" vertical="center" wrapText="1" readingOrder="2"/>
    </xf>
    <xf numFmtId="4" fontId="25" fillId="0" borderId="53" xfId="0" applyNumberFormat="1" applyFont="1" applyBorder="1" applyAlignment="1">
      <alignment horizontal="center" vertical="center" wrapText="1" readingOrder="2"/>
    </xf>
    <xf numFmtId="0" fontId="18" fillId="0" borderId="61" xfId="0" applyFont="1" applyBorder="1" applyAlignment="1">
      <alignment horizontal="center" vertical="center" wrapText="1" readingOrder="2"/>
    </xf>
    <xf numFmtId="9" fontId="25" fillId="0" borderId="62" xfId="0" applyNumberFormat="1" applyFont="1" applyBorder="1" applyAlignment="1">
      <alignment horizontal="center" vertical="center" wrapText="1" readingOrder="2"/>
    </xf>
    <xf numFmtId="4" fontId="25" fillId="0" borderId="63" xfId="0" applyNumberFormat="1" applyFont="1" applyBorder="1" applyAlignment="1">
      <alignment horizontal="center" vertical="center" wrapText="1" readingOrder="2"/>
    </xf>
    <xf numFmtId="0" fontId="16" fillId="0" borderId="62" xfId="0" applyFont="1" applyBorder="1" applyAlignment="1">
      <alignment horizontal="center" vertical="center" wrapText="1" readingOrder="2"/>
    </xf>
    <xf numFmtId="9" fontId="24" fillId="0" borderId="62" xfId="0" applyNumberFormat="1" applyFont="1" applyBorder="1" applyAlignment="1">
      <alignment horizontal="center" vertical="center" wrapText="1" readingOrder="2"/>
    </xf>
    <xf numFmtId="4" fontId="25" fillId="0" borderId="0" xfId="0" applyNumberFormat="1" applyFont="1" applyAlignment="1">
      <alignment horizontal="center" vertical="center" wrapText="1" readingOrder="2"/>
    </xf>
    <xf numFmtId="1" fontId="23" fillId="0" borderId="66" xfId="0" applyNumberFormat="1" applyFont="1" applyBorder="1" applyAlignment="1">
      <alignment horizontal="center" vertical="center" wrapText="1" readingOrder="2"/>
    </xf>
    <xf numFmtId="3" fontId="27" fillId="0" borderId="67" xfId="0" applyNumberFormat="1" applyFont="1" applyBorder="1" applyAlignment="1">
      <alignment horizontal="center" vertical="center" wrapText="1" readingOrder="2"/>
    </xf>
    <xf numFmtId="4" fontId="27" fillId="0" borderId="35" xfId="0" applyNumberFormat="1" applyFont="1" applyBorder="1" applyAlignment="1">
      <alignment horizontal="center" vertical="center" wrapText="1" readingOrder="2"/>
    </xf>
    <xf numFmtId="4" fontId="27" fillId="0" borderId="49" xfId="0" applyNumberFormat="1" applyFont="1" applyBorder="1" applyAlignment="1">
      <alignment horizontal="center" vertical="center" wrapText="1" readingOrder="2"/>
    </xf>
    <xf numFmtId="4" fontId="27" fillId="0" borderId="68" xfId="0" applyNumberFormat="1" applyFont="1" applyBorder="1" applyAlignment="1">
      <alignment horizontal="center" vertical="center" wrapText="1" readingOrder="2"/>
    </xf>
    <xf numFmtId="0" fontId="16" fillId="0" borderId="40" xfId="0" applyFont="1" applyBorder="1" applyAlignment="1">
      <alignment vertical="center" wrapText="1" readingOrder="2"/>
    </xf>
    <xf numFmtId="2" fontId="23" fillId="0" borderId="54" xfId="0" applyNumberFormat="1" applyFont="1" applyBorder="1" applyAlignment="1">
      <alignment horizontal="center" vertical="center" wrapText="1" readingOrder="2"/>
    </xf>
    <xf numFmtId="3" fontId="27" fillId="0" borderId="69" xfId="0" applyNumberFormat="1" applyFont="1" applyBorder="1" applyAlignment="1">
      <alignment horizontal="center" vertical="center" wrapText="1" readingOrder="2"/>
    </xf>
    <xf numFmtId="3" fontId="27" fillId="0" borderId="46" xfId="0" applyNumberFormat="1" applyFont="1" applyBorder="1" applyAlignment="1">
      <alignment horizontal="center" vertical="center" wrapText="1" readingOrder="2"/>
    </xf>
    <xf numFmtId="0" fontId="14" fillId="3" borderId="60" xfId="0" applyFont="1" applyFill="1" applyBorder="1" applyAlignment="1">
      <alignment horizontal="center" vertical="center" wrapText="1" readingOrder="2"/>
    </xf>
    <xf numFmtId="3" fontId="26" fillId="3" borderId="58" xfId="0" applyNumberFormat="1" applyFont="1" applyFill="1" applyBorder="1" applyAlignment="1">
      <alignment horizontal="center" vertical="center" wrapText="1" readingOrder="2"/>
    </xf>
    <xf numFmtId="3" fontId="26" fillId="3" borderId="59" xfId="0" applyNumberFormat="1" applyFont="1" applyFill="1" applyBorder="1" applyAlignment="1">
      <alignment horizontal="center" vertical="center" wrapText="1" readingOrder="2"/>
    </xf>
    <xf numFmtId="4" fontId="27" fillId="3" borderId="70" xfId="0" applyNumberFormat="1" applyFont="1" applyFill="1" applyBorder="1" applyAlignment="1">
      <alignment horizontal="center" vertical="center" wrapText="1" readingOrder="2"/>
    </xf>
    <xf numFmtId="0" fontId="18" fillId="0" borderId="0" xfId="0" applyFont="1" applyAlignment="1">
      <alignment horizontal="center" readingOrder="2"/>
    </xf>
    <xf numFmtId="1" fontId="23" fillId="0" borderId="50" xfId="0" applyNumberFormat="1" applyFont="1" applyBorder="1" applyAlignment="1">
      <alignment horizontal="center" vertical="center" wrapText="1" readingOrder="2"/>
    </xf>
    <xf numFmtId="0" fontId="15" fillId="0" borderId="41" xfId="0" applyFont="1" applyBorder="1" applyAlignment="1">
      <alignment vertical="center"/>
    </xf>
    <xf numFmtId="0" fontId="16" fillId="0" borderId="39" xfId="0" applyFont="1" applyBorder="1" applyAlignment="1">
      <alignment vertical="center"/>
    </xf>
    <xf numFmtId="0" fontId="15" fillId="0" borderId="45" xfId="0" applyFont="1" applyBorder="1" applyAlignment="1">
      <alignment vertical="center"/>
    </xf>
    <xf numFmtId="0" fontId="16" fillId="0" borderId="42" xfId="0" applyFont="1" applyBorder="1" applyAlignment="1">
      <alignment vertical="center"/>
    </xf>
    <xf numFmtId="0" fontId="21" fillId="0" borderId="71" xfId="0" applyFont="1" applyBorder="1" applyAlignment="1">
      <alignment horizontal="centerContinuous" vertical="center"/>
    </xf>
    <xf numFmtId="0" fontId="21" fillId="0" borderId="0" xfId="0" applyFont="1" applyAlignment="1">
      <alignment horizontal="centerContinuous" vertical="center"/>
    </xf>
    <xf numFmtId="0" fontId="21" fillId="0" borderId="72" xfId="0" applyFont="1" applyBorder="1" applyAlignment="1">
      <alignment horizontal="centerContinuous" vertical="center"/>
    </xf>
    <xf numFmtId="9" fontId="15" fillId="0" borderId="41" xfId="0" applyNumberFormat="1" applyFont="1" applyBorder="1" applyAlignment="1">
      <alignment horizontal="centerContinuous" vertical="center"/>
    </xf>
    <xf numFmtId="0" fontId="21" fillId="0" borderId="0" xfId="0" applyFont="1"/>
    <xf numFmtId="0" fontId="21" fillId="0" borderId="0" xfId="0" applyFont="1" applyAlignment="1">
      <alignment horizontal="center" vertical="center"/>
    </xf>
    <xf numFmtId="0" fontId="21" fillId="0" borderId="44" xfId="0" applyFont="1" applyBorder="1" applyAlignment="1">
      <alignment horizontal="center" vertical="center"/>
    </xf>
    <xf numFmtId="9" fontId="26" fillId="0" borderId="43" xfId="0" applyNumberFormat="1" applyFont="1" applyBorder="1" applyAlignment="1">
      <alignment horizontal="center" vertical="center"/>
    </xf>
    <xf numFmtId="164" fontId="26" fillId="0" borderId="43" xfId="0" applyNumberFormat="1" applyFont="1" applyBorder="1" applyAlignment="1">
      <alignment horizontal="center" vertical="center"/>
    </xf>
    <xf numFmtId="164" fontId="26" fillId="0" borderId="77" xfId="0" applyNumberFormat="1" applyFont="1" applyBorder="1" applyAlignment="1">
      <alignment horizontal="center" vertical="center"/>
    </xf>
    <xf numFmtId="9" fontId="26" fillId="0" borderId="77" xfId="0" applyNumberFormat="1" applyFont="1" applyBorder="1" applyAlignment="1">
      <alignment horizontal="center" vertical="center"/>
    </xf>
    <xf numFmtId="9" fontId="26" fillId="0" borderId="65" xfId="0" applyNumberFormat="1" applyFont="1" applyBorder="1" applyAlignment="1">
      <alignment horizontal="center" vertical="center"/>
    </xf>
    <xf numFmtId="0" fontId="29" fillId="0" borderId="43" xfId="0" applyFont="1" applyBorder="1" applyAlignment="1">
      <alignment horizontal="center" vertical="center"/>
    </xf>
    <xf numFmtId="0" fontId="18" fillId="0" borderId="0" xfId="0" applyFont="1" applyAlignment="1">
      <alignment horizontal="center" vertical="center"/>
    </xf>
    <xf numFmtId="2" fontId="18" fillId="0" borderId="76" xfId="0" applyNumberFormat="1" applyFont="1" applyBorder="1" applyAlignment="1">
      <alignment horizontal="center" vertical="center" wrapText="1"/>
    </xf>
    <xf numFmtId="2" fontId="31" fillId="0" borderId="0" xfId="0" applyNumberFormat="1" applyFont="1" applyAlignment="1">
      <alignment horizontal="center" vertical="center" wrapText="1"/>
    </xf>
    <xf numFmtId="2" fontId="31" fillId="0" borderId="17" xfId="0" applyNumberFormat="1" applyFont="1" applyBorder="1" applyAlignment="1">
      <alignment horizontal="center" vertical="center" wrapText="1"/>
    </xf>
    <xf numFmtId="2" fontId="31" fillId="0" borderId="61" xfId="0" applyNumberFormat="1" applyFont="1" applyBorder="1" applyAlignment="1">
      <alignment horizontal="center" vertical="center" wrapText="1"/>
    </xf>
    <xf numFmtId="0" fontId="18" fillId="0" borderId="0" xfId="0" applyFont="1" applyAlignment="1">
      <alignment horizontal="center" vertical="center" wrapText="1"/>
    </xf>
    <xf numFmtId="0" fontId="18" fillId="0" borderId="50" xfId="0" applyFont="1" applyBorder="1" applyAlignment="1">
      <alignment horizontal="center" vertical="center" wrapText="1"/>
    </xf>
    <xf numFmtId="2" fontId="31" fillId="0" borderId="35" xfId="0" applyNumberFormat="1" applyFont="1" applyBorder="1" applyAlignment="1">
      <alignment horizontal="center" vertical="center" wrapText="1"/>
    </xf>
    <xf numFmtId="0" fontId="18" fillId="0" borderId="76" xfId="0" applyFont="1" applyBorder="1" applyAlignment="1">
      <alignment horizontal="center" vertical="center" wrapText="1"/>
    </xf>
    <xf numFmtId="0" fontId="31" fillId="0" borderId="73" xfId="0" applyFont="1" applyBorder="1"/>
    <xf numFmtId="0" fontId="18" fillId="0" borderId="74" xfId="0" applyFont="1" applyBorder="1"/>
    <xf numFmtId="0" fontId="18" fillId="0" borderId="82" xfId="0" applyFont="1" applyBorder="1"/>
    <xf numFmtId="0" fontId="31" fillId="0" borderId="74" xfId="0" applyFont="1" applyBorder="1" applyAlignment="1">
      <alignment horizontal="center"/>
    </xf>
    <xf numFmtId="0" fontId="31" fillId="0" borderId="83" xfId="0" applyFont="1" applyBorder="1" applyAlignment="1">
      <alignment horizontal="center"/>
    </xf>
    <xf numFmtId="0" fontId="31" fillId="0" borderId="84" xfId="0" applyFont="1" applyBorder="1" applyAlignment="1">
      <alignment horizontal="center"/>
    </xf>
    <xf numFmtId="3" fontId="31" fillId="0" borderId="85" xfId="0" applyNumberFormat="1" applyFont="1" applyBorder="1" applyAlignment="1">
      <alignment horizontal="center"/>
    </xf>
    <xf numFmtId="0" fontId="31" fillId="0" borderId="82" xfId="0" applyFont="1" applyBorder="1"/>
    <xf numFmtId="0" fontId="18" fillId="0" borderId="0" xfId="0" applyFont="1"/>
    <xf numFmtId="0" fontId="18" fillId="0" borderId="38" xfId="0" applyFont="1" applyBorder="1"/>
    <xf numFmtId="0" fontId="18" fillId="0" borderId="39" xfId="0" applyFont="1" applyBorder="1"/>
    <xf numFmtId="0" fontId="18" fillId="0" borderId="41" xfId="0" applyFont="1" applyBorder="1"/>
    <xf numFmtId="0" fontId="18" fillId="0" borderId="71" xfId="0" applyFont="1" applyBorder="1"/>
    <xf numFmtId="0" fontId="18" fillId="0" borderId="62" xfId="0" applyFont="1" applyBorder="1"/>
    <xf numFmtId="0" fontId="14" fillId="0" borderId="0" xfId="0" applyFont="1" applyAlignment="1">
      <alignment horizontal="right" vertical="center"/>
    </xf>
    <xf numFmtId="9" fontId="14" fillId="0" borderId="0" xfId="0" applyNumberFormat="1" applyFont="1" applyAlignment="1">
      <alignment horizontal="center" vertical="center"/>
    </xf>
    <xf numFmtId="0" fontId="14" fillId="0" borderId="0" xfId="0" applyFont="1" applyAlignment="1">
      <alignment horizontal="center" vertical="center"/>
    </xf>
    <xf numFmtId="0" fontId="14" fillId="0" borderId="0" xfId="0" applyFont="1" applyAlignment="1">
      <alignment horizontal="right" vertical="center" wrapText="1"/>
    </xf>
    <xf numFmtId="9" fontId="19" fillId="0" borderId="0" xfId="0" applyNumberFormat="1" applyFont="1" applyAlignment="1">
      <alignment horizontal="center"/>
    </xf>
    <xf numFmtId="0" fontId="12" fillId="0" borderId="0" xfId="0" applyFont="1"/>
    <xf numFmtId="0" fontId="18" fillId="0" borderId="42" xfId="0" applyFont="1" applyBorder="1"/>
    <xf numFmtId="0" fontId="18" fillId="0" borderId="43" xfId="0" applyFont="1" applyBorder="1"/>
    <xf numFmtId="0" fontId="18" fillId="0" borderId="45" xfId="0" applyFont="1" applyBorder="1"/>
    <xf numFmtId="0" fontId="7" fillId="0" borderId="0" xfId="0" applyFont="1" applyAlignment="1">
      <alignment horizontal="center" wrapText="1"/>
    </xf>
    <xf numFmtId="0" fontId="8" fillId="0" borderId="0" xfId="0" applyFont="1" applyAlignment="1">
      <alignment horizontal="right" vertical="top" wrapText="1" readingOrder="2"/>
    </xf>
    <xf numFmtId="9" fontId="5" fillId="0" borderId="13" xfId="1" applyFont="1" applyBorder="1" applyAlignment="1">
      <alignment horizontal="center" vertical="center" wrapText="1" readingOrder="2"/>
    </xf>
    <xf numFmtId="9" fontId="5" fillId="0" borderId="16" xfId="1" applyFont="1" applyBorder="1" applyAlignment="1">
      <alignment horizontal="center" vertical="center" wrapText="1" readingOrder="2"/>
    </xf>
    <xf numFmtId="9" fontId="5" fillId="0" borderId="21" xfId="1" applyFont="1" applyBorder="1" applyAlignment="1">
      <alignment horizontal="center" vertical="center" wrapText="1" readingOrder="2"/>
    </xf>
    <xf numFmtId="3" fontId="5" fillId="0" borderId="11" xfId="0" applyNumberFormat="1" applyFont="1" applyBorder="1" applyAlignment="1">
      <alignment horizontal="center" vertical="center" readingOrder="2"/>
    </xf>
    <xf numFmtId="3" fontId="5" fillId="0" borderId="17" xfId="0" applyNumberFormat="1" applyFont="1" applyBorder="1" applyAlignment="1">
      <alignment horizontal="center" vertical="center" readingOrder="2"/>
    </xf>
    <xf numFmtId="3" fontId="5" fillId="0" borderId="22" xfId="0" applyNumberFormat="1" applyFont="1" applyBorder="1" applyAlignment="1">
      <alignment horizontal="center" vertical="center" readingOrder="2"/>
    </xf>
    <xf numFmtId="4" fontId="5" fillId="0" borderId="11" xfId="0" applyNumberFormat="1" applyFont="1" applyBorder="1" applyAlignment="1">
      <alignment horizontal="center" vertical="center" wrapText="1" readingOrder="2"/>
    </xf>
    <xf numFmtId="4" fontId="5" fillId="0" borderId="17" xfId="0" applyNumberFormat="1" applyFont="1" applyBorder="1" applyAlignment="1">
      <alignment horizontal="center" vertical="center" wrapText="1" readingOrder="2"/>
    </xf>
    <xf numFmtId="4" fontId="5" fillId="0" borderId="22" xfId="0" applyNumberFormat="1" applyFont="1" applyBorder="1" applyAlignment="1">
      <alignment horizontal="center" vertical="center" wrapText="1" readingOrder="2"/>
    </xf>
    <xf numFmtId="0" fontId="0" fillId="0" borderId="35" xfId="0" applyBorder="1" applyAlignment="1">
      <alignment horizontal="center"/>
    </xf>
    <xf numFmtId="0" fontId="0" fillId="0" borderId="36" xfId="0" applyBorder="1" applyAlignment="1">
      <alignment horizontal="center"/>
    </xf>
    <xf numFmtId="0" fontId="0" fillId="0" borderId="37" xfId="0" applyBorder="1" applyAlignment="1">
      <alignment horizontal="center" vertical="center"/>
    </xf>
    <xf numFmtId="4" fontId="6" fillId="0" borderId="11" xfId="0" applyNumberFormat="1" applyFont="1" applyBorder="1" applyAlignment="1">
      <alignment horizontal="center" vertical="center" wrapText="1"/>
    </xf>
    <xf numFmtId="4" fontId="6" fillId="0" borderId="17" xfId="0" applyNumberFormat="1" applyFont="1" applyBorder="1" applyAlignment="1">
      <alignment horizontal="center" vertical="center" wrapText="1"/>
    </xf>
    <xf numFmtId="4" fontId="6" fillId="0" borderId="22" xfId="0" applyNumberFormat="1" applyFont="1" applyBorder="1" applyAlignment="1">
      <alignment horizontal="center" vertical="center" wrapText="1"/>
    </xf>
    <xf numFmtId="0" fontId="5" fillId="0" borderId="28" xfId="0" applyFont="1" applyBorder="1" applyAlignment="1">
      <alignment horizontal="center" vertical="center" wrapText="1" readingOrder="2"/>
    </xf>
    <xf numFmtId="0" fontId="5" fillId="0" borderId="29" xfId="0" applyFont="1" applyBorder="1" applyAlignment="1">
      <alignment horizontal="center" vertical="center" wrapText="1" readingOrder="2"/>
    </xf>
    <xf numFmtId="0" fontId="5" fillId="0" borderId="31" xfId="0" applyFont="1" applyBorder="1" applyAlignment="1">
      <alignment horizontal="center" vertical="center" wrapText="1" readingOrder="2"/>
    </xf>
    <xf numFmtId="0" fontId="5" fillId="0" borderId="32" xfId="0" applyFont="1" applyBorder="1" applyAlignment="1">
      <alignment horizontal="center" vertical="center" wrapText="1" readingOrder="2"/>
    </xf>
    <xf numFmtId="0" fontId="5" fillId="0" borderId="6" xfId="0" applyFont="1" applyBorder="1" applyAlignment="1">
      <alignment horizontal="center" vertical="center" wrapText="1" readingOrder="2"/>
    </xf>
    <xf numFmtId="0" fontId="5" fillId="0" borderId="12" xfId="0" applyFont="1" applyBorder="1" applyAlignment="1">
      <alignment horizontal="center" vertical="center" wrapText="1" readingOrder="2"/>
    </xf>
    <xf numFmtId="9" fontId="5" fillId="0" borderId="13" xfId="1" applyFont="1" applyFill="1" applyBorder="1" applyAlignment="1">
      <alignment horizontal="center" vertical="center" wrapText="1"/>
    </xf>
    <xf numFmtId="9" fontId="5" fillId="0" borderId="16" xfId="1" applyFont="1" applyFill="1" applyBorder="1" applyAlignment="1">
      <alignment horizontal="center" vertical="center" wrapText="1"/>
    </xf>
    <xf numFmtId="9" fontId="5" fillId="0" borderId="21" xfId="1" applyFont="1" applyFill="1" applyBorder="1" applyAlignment="1">
      <alignment horizontal="center" vertical="center" wrapText="1"/>
    </xf>
    <xf numFmtId="4" fontId="6" fillId="0" borderId="11" xfId="0" applyNumberFormat="1" applyFont="1" applyBorder="1" applyAlignment="1">
      <alignment horizontal="center" vertical="center" readingOrder="2"/>
    </xf>
    <xf numFmtId="4" fontId="6" fillId="0" borderId="17" xfId="0" applyNumberFormat="1" applyFont="1" applyBorder="1" applyAlignment="1">
      <alignment horizontal="center" vertical="center" readingOrder="2"/>
    </xf>
    <xf numFmtId="0" fontId="5" fillId="0" borderId="18" xfId="0" applyFont="1" applyBorder="1" applyAlignment="1">
      <alignment horizontal="center" vertical="center" wrapText="1" readingOrder="2"/>
    </xf>
    <xf numFmtId="0" fontId="5" fillId="0" borderId="6"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2" xfId="0" applyFont="1" applyBorder="1" applyAlignment="1">
      <alignment horizontal="center" vertical="center" wrapText="1" readingOrder="2"/>
    </xf>
    <xf numFmtId="0" fontId="5" fillId="0" borderId="3" xfId="0" applyFont="1" applyBorder="1" applyAlignment="1">
      <alignment horizontal="center" vertical="center" wrapText="1" readingOrder="2"/>
    </xf>
    <xf numFmtId="0" fontId="5" fillId="0" borderId="18" xfId="0" applyFont="1" applyBorder="1" applyAlignment="1">
      <alignment horizontal="center" vertical="center" wrapText="1"/>
    </xf>
    <xf numFmtId="0" fontId="5" fillId="0" borderId="25" xfId="0" applyFont="1" applyBorder="1" applyAlignment="1">
      <alignment horizontal="center" vertical="center" wrapText="1" readingOrder="2"/>
    </xf>
    <xf numFmtId="0" fontId="5" fillId="0" borderId="26" xfId="0" applyFont="1" applyBorder="1" applyAlignment="1">
      <alignment horizontal="center" vertical="center" wrapText="1" readingOrder="2"/>
    </xf>
    <xf numFmtId="9" fontId="5" fillId="0" borderId="13" xfId="1" applyFont="1" applyBorder="1" applyAlignment="1">
      <alignment horizontal="center" vertical="center" wrapText="1"/>
    </xf>
    <xf numFmtId="9" fontId="5" fillId="0" borderId="16" xfId="1" applyFont="1" applyBorder="1" applyAlignment="1">
      <alignment horizontal="center" vertical="center" wrapText="1"/>
    </xf>
    <xf numFmtId="3" fontId="5" fillId="0" borderId="11" xfId="0" applyNumberFormat="1" applyFont="1" applyBorder="1" applyAlignment="1">
      <alignment horizontal="center" vertical="center" wrapText="1" readingOrder="2"/>
    </xf>
    <xf numFmtId="3" fontId="5" fillId="0" borderId="17" xfId="0" applyNumberFormat="1" applyFont="1" applyBorder="1" applyAlignment="1">
      <alignment horizontal="center" vertical="center" wrapText="1" readingOrder="2"/>
    </xf>
    <xf numFmtId="3" fontId="5" fillId="0" borderId="22" xfId="0" applyNumberFormat="1" applyFont="1" applyBorder="1" applyAlignment="1">
      <alignment horizontal="center" vertical="center" wrapText="1" readingOrder="2"/>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9" fontId="5" fillId="0" borderId="21" xfId="1" applyFont="1" applyBorder="1" applyAlignment="1">
      <alignment horizontal="center" vertical="center" wrapText="1"/>
    </xf>
    <xf numFmtId="0" fontId="21" fillId="0" borderId="40" xfId="0" applyFont="1" applyBorder="1" applyAlignment="1">
      <alignment horizontal="center" vertical="center" wrapText="1" readingOrder="2"/>
    </xf>
    <xf numFmtId="0" fontId="21" fillId="0" borderId="44" xfId="0" applyFont="1" applyBorder="1" applyAlignment="1">
      <alignment horizontal="center" vertical="center" wrapText="1" readingOrder="2"/>
    </xf>
    <xf numFmtId="0" fontId="12" fillId="0" borderId="38" xfId="0" applyFont="1" applyBorder="1" applyAlignment="1">
      <alignment horizontal="right" vertical="top" wrapText="1" readingOrder="2"/>
    </xf>
    <xf numFmtId="0" fontId="12" fillId="0" borderId="39" xfId="0" applyFont="1" applyBorder="1" applyAlignment="1">
      <alignment horizontal="right" vertical="top" wrapText="1" readingOrder="2"/>
    </xf>
    <xf numFmtId="0" fontId="12" fillId="0" borderId="42" xfId="0" applyFont="1" applyBorder="1" applyAlignment="1">
      <alignment horizontal="right" vertical="top" wrapText="1" readingOrder="2"/>
    </xf>
    <xf numFmtId="0" fontId="12" fillId="0" borderId="43" xfId="0" applyFont="1" applyBorder="1" applyAlignment="1">
      <alignment horizontal="right" vertical="top" wrapText="1" readingOrder="2"/>
    </xf>
    <xf numFmtId="0" fontId="21" fillId="0" borderId="38" xfId="0" applyFont="1" applyBorder="1" applyAlignment="1">
      <alignment horizontal="center" vertical="center" wrapText="1" readingOrder="2"/>
    </xf>
    <xf numFmtId="0" fontId="21" fillId="0" borderId="41" xfId="0" applyFont="1" applyBorder="1" applyAlignment="1">
      <alignment horizontal="center" vertical="center" wrapText="1" readingOrder="2"/>
    </xf>
    <xf numFmtId="0" fontId="21" fillId="0" borderId="42" xfId="0" applyFont="1" applyBorder="1" applyAlignment="1">
      <alignment horizontal="center" vertical="center" wrapText="1" readingOrder="2"/>
    </xf>
    <xf numFmtId="0" fontId="21" fillId="0" borderId="45" xfId="0" applyFont="1" applyBorder="1" applyAlignment="1">
      <alignment horizontal="center" vertical="center" wrapText="1" readingOrder="2"/>
    </xf>
    <xf numFmtId="0" fontId="19" fillId="0" borderId="48" xfId="0" applyFont="1" applyBorder="1" applyAlignment="1">
      <alignment horizontal="center" vertical="center" wrapText="1" readingOrder="2"/>
    </xf>
    <xf numFmtId="0" fontId="19" fillId="0" borderId="52" xfId="0" applyFont="1" applyBorder="1" applyAlignment="1">
      <alignment horizontal="center" vertical="center" wrapText="1" readingOrder="2"/>
    </xf>
    <xf numFmtId="0" fontId="19" fillId="0" borderId="55" xfId="0" applyFont="1" applyBorder="1" applyAlignment="1">
      <alignment horizontal="center" vertical="center" wrapText="1" readingOrder="2"/>
    </xf>
    <xf numFmtId="0" fontId="21" fillId="0" borderId="64" xfId="0" applyFont="1" applyBorder="1" applyAlignment="1">
      <alignment horizontal="center" vertical="center" wrapText="1" readingOrder="2"/>
    </xf>
    <xf numFmtId="0" fontId="21" fillId="0" borderId="65" xfId="0" applyFont="1" applyBorder="1" applyAlignment="1">
      <alignment horizontal="center" vertical="center" wrapText="1" readingOrder="2"/>
    </xf>
    <xf numFmtId="0" fontId="14" fillId="0" borderId="38" xfId="0" applyFont="1" applyBorder="1" applyAlignment="1">
      <alignment horizontal="center" vertical="center" readingOrder="2"/>
    </xf>
    <xf numFmtId="0" fontId="14" fillId="0" borderId="41" xfId="0" applyFont="1" applyBorder="1" applyAlignment="1">
      <alignment horizontal="center" vertical="center" readingOrder="2"/>
    </xf>
    <xf numFmtId="0" fontId="12" fillId="0" borderId="41" xfId="0" applyFont="1" applyBorder="1" applyAlignment="1">
      <alignment horizontal="right" vertical="top" wrapText="1" readingOrder="2"/>
    </xf>
    <xf numFmtId="0" fontId="12" fillId="0" borderId="45" xfId="0" applyFont="1" applyBorder="1" applyAlignment="1">
      <alignment horizontal="right" vertical="top" wrapText="1" readingOrder="2"/>
    </xf>
    <xf numFmtId="0" fontId="14" fillId="0" borderId="42" xfId="0" applyFont="1" applyBorder="1" applyAlignment="1">
      <alignment horizontal="center" vertical="center" readingOrder="2"/>
    </xf>
    <xf numFmtId="0" fontId="14" fillId="0" borderId="45" xfId="0" applyFont="1" applyBorder="1" applyAlignment="1">
      <alignment horizontal="center" vertical="center" readingOrder="2"/>
    </xf>
    <xf numFmtId="0" fontId="21" fillId="0" borderId="73" xfId="0" applyFont="1" applyBorder="1" applyAlignment="1">
      <alignment horizontal="left" vertical="center"/>
    </xf>
    <xf numFmtId="0" fontId="21" fillId="0" borderId="74" xfId="0" applyFont="1" applyBorder="1" applyAlignment="1">
      <alignment horizontal="left" vertical="center"/>
    </xf>
    <xf numFmtId="0" fontId="21" fillId="0" borderId="38" xfId="0" applyFont="1" applyBorder="1" applyAlignment="1">
      <alignment horizontal="center" vertical="center"/>
    </xf>
    <xf numFmtId="0" fontId="21" fillId="0" borderId="71" xfId="0" applyFont="1" applyBorder="1" applyAlignment="1">
      <alignment horizontal="center" vertical="center"/>
    </xf>
    <xf numFmtId="0" fontId="21" fillId="0" borderId="42" xfId="0" applyFont="1" applyBorder="1" applyAlignment="1">
      <alignment horizontal="center" vertical="center"/>
    </xf>
    <xf numFmtId="0" fontId="21" fillId="0" borderId="41" xfId="0" applyFont="1" applyBorder="1" applyAlignment="1">
      <alignment horizontal="center" vertical="center"/>
    </xf>
    <xf numFmtId="0" fontId="21" fillId="0" borderId="62" xfId="0" applyFont="1" applyBorder="1" applyAlignment="1">
      <alignment horizontal="center" vertical="center"/>
    </xf>
    <xf numFmtId="0" fontId="21" fillId="0" borderId="45" xfId="0" applyFont="1" applyBorder="1" applyAlignment="1">
      <alignment horizontal="center" vertical="center"/>
    </xf>
    <xf numFmtId="0" fontId="21" fillId="0" borderId="40" xfId="0" applyFont="1" applyBorder="1" applyAlignment="1">
      <alignment horizontal="center" vertical="center"/>
    </xf>
    <xf numFmtId="0" fontId="21" fillId="0" borderId="76" xfId="0" applyFont="1" applyBorder="1" applyAlignment="1">
      <alignment horizontal="center" vertical="center"/>
    </xf>
    <xf numFmtId="0" fontId="21" fillId="0" borderId="44" xfId="0" applyFont="1" applyBorder="1" applyAlignment="1">
      <alignment horizontal="center" vertical="center"/>
    </xf>
    <xf numFmtId="0" fontId="21" fillId="0" borderId="48" xfId="0" applyFont="1" applyBorder="1" applyAlignment="1">
      <alignment horizontal="center" vertical="center" wrapText="1"/>
    </xf>
    <xf numFmtId="0" fontId="21" fillId="0" borderId="52" xfId="0" applyFont="1" applyBorder="1" applyAlignment="1">
      <alignment horizontal="center" vertical="center" wrapText="1"/>
    </xf>
    <xf numFmtId="0" fontId="21" fillId="0" borderId="55" xfId="0" applyFont="1" applyBorder="1" applyAlignment="1">
      <alignment horizontal="center" vertical="center" wrapText="1"/>
    </xf>
    <xf numFmtId="0" fontId="21" fillId="0" borderId="75" xfId="0" applyFont="1" applyBorder="1" applyAlignment="1">
      <alignment horizontal="center" vertical="center" wrapText="1"/>
    </xf>
    <xf numFmtId="0" fontId="21" fillId="0" borderId="17" xfId="0" applyFont="1" applyBorder="1" applyAlignment="1">
      <alignment horizontal="center" vertical="center" wrapText="1"/>
    </xf>
    <xf numFmtId="0" fontId="21" fillId="0" borderId="77" xfId="0" applyFont="1" applyBorder="1" applyAlignment="1">
      <alignment horizontal="center" vertical="center" wrapText="1"/>
    </xf>
    <xf numFmtId="0" fontId="28" fillId="0" borderId="40" xfId="0" applyFont="1" applyBorder="1" applyAlignment="1">
      <alignment horizontal="center" vertical="center" wrapText="1"/>
    </xf>
    <xf numFmtId="0" fontId="28" fillId="0" borderId="76" xfId="0" applyFont="1" applyBorder="1" applyAlignment="1">
      <alignment horizontal="center" vertical="center" wrapText="1"/>
    </xf>
    <xf numFmtId="0" fontId="28" fillId="0" borderId="44" xfId="0" applyFont="1" applyBorder="1" applyAlignment="1">
      <alignment horizontal="center" vertical="center" wrapText="1"/>
    </xf>
    <xf numFmtId="0" fontId="30" fillId="0" borderId="48" xfId="0" applyFont="1" applyBorder="1" applyAlignment="1">
      <alignment horizontal="center" vertical="center" wrapText="1"/>
    </xf>
    <xf numFmtId="0" fontId="30" fillId="0" borderId="78" xfId="0" applyFont="1" applyBorder="1" applyAlignment="1">
      <alignment horizontal="center" vertical="center" wrapText="1"/>
    </xf>
    <xf numFmtId="0" fontId="14" fillId="0" borderId="49" xfId="0" applyFont="1" applyBorder="1" applyAlignment="1">
      <alignment horizontal="center" vertical="center" wrapText="1" readingOrder="2"/>
    </xf>
    <xf numFmtId="0" fontId="14" fillId="0" borderId="53" xfId="0" applyFont="1" applyBorder="1" applyAlignment="1">
      <alignment horizontal="center" vertical="center" wrapText="1" readingOrder="2"/>
    </xf>
    <xf numFmtId="2" fontId="32" fillId="0" borderId="64" xfId="0" applyNumberFormat="1" applyFont="1" applyBorder="1" applyAlignment="1">
      <alignment horizontal="center" vertical="center" wrapText="1"/>
    </xf>
    <xf numFmtId="2" fontId="32" fillId="0" borderId="51" xfId="0" applyNumberFormat="1" applyFont="1" applyBorder="1" applyAlignment="1">
      <alignment horizontal="center" vertical="center" wrapText="1"/>
    </xf>
    <xf numFmtId="2" fontId="33" fillId="0" borderId="40" xfId="0" applyNumberFormat="1" applyFont="1" applyBorder="1" applyAlignment="1">
      <alignment horizontal="center" vertical="center" wrapText="1"/>
    </xf>
    <xf numFmtId="2" fontId="33" fillId="0" borderId="50" xfId="0" applyNumberFormat="1" applyFont="1" applyBorder="1" applyAlignment="1">
      <alignment horizontal="center" vertical="center" wrapText="1"/>
    </xf>
    <xf numFmtId="0" fontId="31" fillId="0" borderId="66" xfId="0" applyFont="1" applyBorder="1" applyAlignment="1">
      <alignment horizontal="center" vertical="center" wrapText="1"/>
    </xf>
    <xf numFmtId="0" fontId="31" fillId="0" borderId="54" xfId="0" applyFont="1" applyBorder="1" applyAlignment="1">
      <alignment horizontal="center" vertical="center" wrapText="1"/>
    </xf>
    <xf numFmtId="0" fontId="14" fillId="0" borderId="64" xfId="0" applyFont="1" applyBorder="1" applyAlignment="1">
      <alignment horizontal="center" vertical="center" wrapText="1"/>
    </xf>
    <xf numFmtId="0" fontId="14" fillId="0" borderId="63" xfId="0" applyFont="1" applyBorder="1" applyAlignment="1">
      <alignment horizontal="center" vertical="center" wrapText="1"/>
    </xf>
    <xf numFmtId="0" fontId="14" fillId="0" borderId="65" xfId="0" applyFont="1" applyBorder="1" applyAlignment="1">
      <alignment horizontal="center" vertical="center" wrapText="1"/>
    </xf>
    <xf numFmtId="0" fontId="30" fillId="0" borderId="79" xfId="0" applyFont="1" applyBorder="1" applyAlignment="1">
      <alignment horizontal="center" vertical="center" wrapText="1"/>
    </xf>
    <xf numFmtId="2" fontId="32" fillId="0" borderId="80" xfId="0" applyNumberFormat="1" applyFont="1" applyBorder="1" applyAlignment="1">
      <alignment horizontal="center" vertical="center" wrapText="1"/>
    </xf>
    <xf numFmtId="0" fontId="31" fillId="0" borderId="81" xfId="0" applyFont="1" applyBorder="1" applyAlignment="1">
      <alignment horizontal="center" vertical="center" wrapText="1"/>
    </xf>
    <xf numFmtId="0" fontId="30" fillId="0" borderId="55" xfId="0" applyFont="1" applyBorder="1" applyAlignment="1">
      <alignment horizontal="center" vertical="center" wrapText="1"/>
    </xf>
    <xf numFmtId="0" fontId="14" fillId="0" borderId="47" xfId="0" applyFont="1" applyBorder="1" applyAlignment="1">
      <alignment horizontal="center" vertical="center" wrapText="1" readingOrder="2"/>
    </xf>
  </cellXfs>
  <cellStyles count="2">
    <cellStyle name="Normal" xfId="0" builtinId="0"/>
    <cellStyle name="Percent" xfId="1" builtinId="5"/>
  </cellStyles>
  <dxfs count="5">
    <dxf>
      <font>
        <b/>
        <i val="0"/>
        <condense val="0"/>
        <extend val="0"/>
      </font>
      <fill>
        <patternFill>
          <bgColor indexed="14"/>
        </patternFill>
      </fill>
    </dxf>
    <dxf>
      <font>
        <b/>
        <i val="0"/>
        <condense val="0"/>
        <extend val="0"/>
      </font>
      <fill>
        <patternFill>
          <bgColor indexed="14"/>
        </patternFill>
      </fill>
    </dxf>
    <dxf>
      <font>
        <b/>
        <i val="0"/>
        <condense val="0"/>
        <extend val="0"/>
      </font>
      <fill>
        <patternFill>
          <bgColor indexed="14"/>
        </patternFill>
      </fill>
    </dxf>
    <dxf>
      <fill>
        <patternFill>
          <bgColor indexed="47"/>
        </patternFill>
      </fill>
    </dxf>
    <dxf>
      <fill>
        <patternFill>
          <bgColor indexed="47"/>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ire/Desktop/&#1502;&#1499;&#1512;&#1494;&#1497;&#1501;/&#1502;&#1513;&#1512;&#1491;%20&#1492;&#1495;&#1497;&#1504;&#1493;&#1498;/&#1514;&#1513;&#1514;&#1497;&#1493;&#1514;%20&#1500;&#1511;&#1497;&#1491;&#1493;&#1501;%20&#1514;&#1499;&#1504;&#1497;&#1514;%20&#1497;&#1513;&#1512;&#1488;&#1500;&#1497;&#1514;%20&#1512;&#1497;&#1488;&#1500;&#1497;&#1514;/&#1502;&#1495;&#1493;&#1493;&#1503;%20&#1497;&#1513;&#1512;&#1488;&#1500;%20&#1512;&#1497;&#1488;&#1500;&#1497;&#1514;%20&#1488;&#1513;&#1499;&#1493;&#1500;%201%200507202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מחוון איכות אשכול 1"/>
      <sheetName val="מחוון לניקוד ראיון"/>
      <sheetName val="קריטריונים אשכול 1"/>
      <sheetName val="סיכום הצעות"/>
    </sheetNames>
    <sheetDataSet>
      <sheetData sheetId="0"/>
      <sheetData sheetId="1"/>
      <sheetData sheetId="2">
        <row r="23">
          <cell r="F23">
            <v>0</v>
          </cell>
          <cell r="H23">
            <v>0</v>
          </cell>
        </row>
        <row r="26">
          <cell r="F26">
            <v>0</v>
          </cell>
          <cell r="H26">
            <v>0</v>
          </cell>
        </row>
      </sheetData>
      <sheetData sheetId="3"/>
    </sheetDataSet>
  </externalBook>
</externalLink>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D02255-DDBA-4DCC-87E7-547C65D79C69}">
  <dimension ref="A1:I47"/>
  <sheetViews>
    <sheetView rightToLeft="1" zoomScaleNormal="100" workbookViewId="0">
      <selection activeCell="E11" sqref="E11"/>
    </sheetView>
  </sheetViews>
  <sheetFormatPr defaultRowHeight="14" x14ac:dyDescent="0.3"/>
  <cols>
    <col min="1" max="1" width="9.83203125" customWidth="1"/>
    <col min="2" max="2" width="17.33203125" customWidth="1"/>
    <col min="3" max="3" width="14" bestFit="1" customWidth="1"/>
    <col min="4" max="4" width="18" customWidth="1"/>
    <col min="5" max="5" width="7.33203125" customWidth="1"/>
    <col min="6" max="6" width="6.5" customWidth="1"/>
    <col min="7" max="7" width="7.33203125" style="3" customWidth="1"/>
    <col min="8" max="8" width="10.25" customWidth="1"/>
    <col min="9" max="9" width="8.5" customWidth="1"/>
    <col min="257" max="257" width="9.83203125" customWidth="1"/>
    <col min="258" max="258" width="17.33203125" customWidth="1"/>
    <col min="259" max="259" width="14" bestFit="1" customWidth="1"/>
    <col min="260" max="260" width="18" customWidth="1"/>
    <col min="261" max="261" width="7.33203125" customWidth="1"/>
    <col min="262" max="262" width="6.5" customWidth="1"/>
    <col min="263" max="263" width="7.33203125" customWidth="1"/>
    <col min="264" max="264" width="10.25" customWidth="1"/>
    <col min="265" max="265" width="8.5" customWidth="1"/>
    <col min="513" max="513" width="9.83203125" customWidth="1"/>
    <col min="514" max="514" width="17.33203125" customWidth="1"/>
    <col min="515" max="515" width="14" bestFit="1" customWidth="1"/>
    <col min="516" max="516" width="18" customWidth="1"/>
    <col min="517" max="517" width="7.33203125" customWidth="1"/>
    <col min="518" max="518" width="6.5" customWidth="1"/>
    <col min="519" max="519" width="7.33203125" customWidth="1"/>
    <col min="520" max="520" width="10.25" customWidth="1"/>
    <col min="521" max="521" width="8.5" customWidth="1"/>
    <col min="769" max="769" width="9.83203125" customWidth="1"/>
    <col min="770" max="770" width="17.33203125" customWidth="1"/>
    <col min="771" max="771" width="14" bestFit="1" customWidth="1"/>
    <col min="772" max="772" width="18" customWidth="1"/>
    <col min="773" max="773" width="7.33203125" customWidth="1"/>
    <col min="774" max="774" width="6.5" customWidth="1"/>
    <col min="775" max="775" width="7.33203125" customWidth="1"/>
    <col min="776" max="776" width="10.25" customWidth="1"/>
    <col min="777" max="777" width="8.5" customWidth="1"/>
    <col min="1025" max="1025" width="9.83203125" customWidth="1"/>
    <col min="1026" max="1026" width="17.33203125" customWidth="1"/>
    <col min="1027" max="1027" width="14" bestFit="1" customWidth="1"/>
    <col min="1028" max="1028" width="18" customWidth="1"/>
    <col min="1029" max="1029" width="7.33203125" customWidth="1"/>
    <col min="1030" max="1030" width="6.5" customWidth="1"/>
    <col min="1031" max="1031" width="7.33203125" customWidth="1"/>
    <col min="1032" max="1032" width="10.25" customWidth="1"/>
    <col min="1033" max="1033" width="8.5" customWidth="1"/>
    <col min="1281" max="1281" width="9.83203125" customWidth="1"/>
    <col min="1282" max="1282" width="17.33203125" customWidth="1"/>
    <col min="1283" max="1283" width="14" bestFit="1" customWidth="1"/>
    <col min="1284" max="1284" width="18" customWidth="1"/>
    <col min="1285" max="1285" width="7.33203125" customWidth="1"/>
    <col min="1286" max="1286" width="6.5" customWidth="1"/>
    <col min="1287" max="1287" width="7.33203125" customWidth="1"/>
    <col min="1288" max="1288" width="10.25" customWidth="1"/>
    <col min="1289" max="1289" width="8.5" customWidth="1"/>
    <col min="1537" max="1537" width="9.83203125" customWidth="1"/>
    <col min="1538" max="1538" width="17.33203125" customWidth="1"/>
    <col min="1539" max="1539" width="14" bestFit="1" customWidth="1"/>
    <col min="1540" max="1540" width="18" customWidth="1"/>
    <col min="1541" max="1541" width="7.33203125" customWidth="1"/>
    <col min="1542" max="1542" width="6.5" customWidth="1"/>
    <col min="1543" max="1543" width="7.33203125" customWidth="1"/>
    <col min="1544" max="1544" width="10.25" customWidth="1"/>
    <col min="1545" max="1545" width="8.5" customWidth="1"/>
    <col min="1793" max="1793" width="9.83203125" customWidth="1"/>
    <col min="1794" max="1794" width="17.33203125" customWidth="1"/>
    <col min="1795" max="1795" width="14" bestFit="1" customWidth="1"/>
    <col min="1796" max="1796" width="18" customWidth="1"/>
    <col min="1797" max="1797" width="7.33203125" customWidth="1"/>
    <col min="1798" max="1798" width="6.5" customWidth="1"/>
    <col min="1799" max="1799" width="7.33203125" customWidth="1"/>
    <col min="1800" max="1800" width="10.25" customWidth="1"/>
    <col min="1801" max="1801" width="8.5" customWidth="1"/>
    <col min="2049" max="2049" width="9.83203125" customWidth="1"/>
    <col min="2050" max="2050" width="17.33203125" customWidth="1"/>
    <col min="2051" max="2051" width="14" bestFit="1" customWidth="1"/>
    <col min="2052" max="2052" width="18" customWidth="1"/>
    <col min="2053" max="2053" width="7.33203125" customWidth="1"/>
    <col min="2054" max="2054" width="6.5" customWidth="1"/>
    <col min="2055" max="2055" width="7.33203125" customWidth="1"/>
    <col min="2056" max="2056" width="10.25" customWidth="1"/>
    <col min="2057" max="2057" width="8.5" customWidth="1"/>
    <col min="2305" max="2305" width="9.83203125" customWidth="1"/>
    <col min="2306" max="2306" width="17.33203125" customWidth="1"/>
    <col min="2307" max="2307" width="14" bestFit="1" customWidth="1"/>
    <col min="2308" max="2308" width="18" customWidth="1"/>
    <col min="2309" max="2309" width="7.33203125" customWidth="1"/>
    <col min="2310" max="2310" width="6.5" customWidth="1"/>
    <col min="2311" max="2311" width="7.33203125" customWidth="1"/>
    <col min="2312" max="2312" width="10.25" customWidth="1"/>
    <col min="2313" max="2313" width="8.5" customWidth="1"/>
    <col min="2561" max="2561" width="9.83203125" customWidth="1"/>
    <col min="2562" max="2562" width="17.33203125" customWidth="1"/>
    <col min="2563" max="2563" width="14" bestFit="1" customWidth="1"/>
    <col min="2564" max="2564" width="18" customWidth="1"/>
    <col min="2565" max="2565" width="7.33203125" customWidth="1"/>
    <col min="2566" max="2566" width="6.5" customWidth="1"/>
    <col min="2567" max="2567" width="7.33203125" customWidth="1"/>
    <col min="2568" max="2568" width="10.25" customWidth="1"/>
    <col min="2569" max="2569" width="8.5" customWidth="1"/>
    <col min="2817" max="2817" width="9.83203125" customWidth="1"/>
    <col min="2818" max="2818" width="17.33203125" customWidth="1"/>
    <col min="2819" max="2819" width="14" bestFit="1" customWidth="1"/>
    <col min="2820" max="2820" width="18" customWidth="1"/>
    <col min="2821" max="2821" width="7.33203125" customWidth="1"/>
    <col min="2822" max="2822" width="6.5" customWidth="1"/>
    <col min="2823" max="2823" width="7.33203125" customWidth="1"/>
    <col min="2824" max="2824" width="10.25" customWidth="1"/>
    <col min="2825" max="2825" width="8.5" customWidth="1"/>
    <col min="3073" max="3073" width="9.83203125" customWidth="1"/>
    <col min="3074" max="3074" width="17.33203125" customWidth="1"/>
    <col min="3075" max="3075" width="14" bestFit="1" customWidth="1"/>
    <col min="3076" max="3076" width="18" customWidth="1"/>
    <col min="3077" max="3077" width="7.33203125" customWidth="1"/>
    <col min="3078" max="3078" width="6.5" customWidth="1"/>
    <col min="3079" max="3079" width="7.33203125" customWidth="1"/>
    <col min="3080" max="3080" width="10.25" customWidth="1"/>
    <col min="3081" max="3081" width="8.5" customWidth="1"/>
    <col min="3329" max="3329" width="9.83203125" customWidth="1"/>
    <col min="3330" max="3330" width="17.33203125" customWidth="1"/>
    <col min="3331" max="3331" width="14" bestFit="1" customWidth="1"/>
    <col min="3332" max="3332" width="18" customWidth="1"/>
    <col min="3333" max="3333" width="7.33203125" customWidth="1"/>
    <col min="3334" max="3334" width="6.5" customWidth="1"/>
    <col min="3335" max="3335" width="7.33203125" customWidth="1"/>
    <col min="3336" max="3336" width="10.25" customWidth="1"/>
    <col min="3337" max="3337" width="8.5" customWidth="1"/>
    <col min="3585" max="3585" width="9.83203125" customWidth="1"/>
    <col min="3586" max="3586" width="17.33203125" customWidth="1"/>
    <col min="3587" max="3587" width="14" bestFit="1" customWidth="1"/>
    <col min="3588" max="3588" width="18" customWidth="1"/>
    <col min="3589" max="3589" width="7.33203125" customWidth="1"/>
    <col min="3590" max="3590" width="6.5" customWidth="1"/>
    <col min="3591" max="3591" width="7.33203125" customWidth="1"/>
    <col min="3592" max="3592" width="10.25" customWidth="1"/>
    <col min="3593" max="3593" width="8.5" customWidth="1"/>
    <col min="3841" max="3841" width="9.83203125" customWidth="1"/>
    <col min="3842" max="3842" width="17.33203125" customWidth="1"/>
    <col min="3843" max="3843" width="14" bestFit="1" customWidth="1"/>
    <col min="3844" max="3844" width="18" customWidth="1"/>
    <col min="3845" max="3845" width="7.33203125" customWidth="1"/>
    <col min="3846" max="3846" width="6.5" customWidth="1"/>
    <col min="3847" max="3847" width="7.33203125" customWidth="1"/>
    <col min="3848" max="3848" width="10.25" customWidth="1"/>
    <col min="3849" max="3849" width="8.5" customWidth="1"/>
    <col min="4097" max="4097" width="9.83203125" customWidth="1"/>
    <col min="4098" max="4098" width="17.33203125" customWidth="1"/>
    <col min="4099" max="4099" width="14" bestFit="1" customWidth="1"/>
    <col min="4100" max="4100" width="18" customWidth="1"/>
    <col min="4101" max="4101" width="7.33203125" customWidth="1"/>
    <col min="4102" max="4102" width="6.5" customWidth="1"/>
    <col min="4103" max="4103" width="7.33203125" customWidth="1"/>
    <col min="4104" max="4104" width="10.25" customWidth="1"/>
    <col min="4105" max="4105" width="8.5" customWidth="1"/>
    <col min="4353" max="4353" width="9.83203125" customWidth="1"/>
    <col min="4354" max="4354" width="17.33203125" customWidth="1"/>
    <col min="4355" max="4355" width="14" bestFit="1" customWidth="1"/>
    <col min="4356" max="4356" width="18" customWidth="1"/>
    <col min="4357" max="4357" width="7.33203125" customWidth="1"/>
    <col min="4358" max="4358" width="6.5" customWidth="1"/>
    <col min="4359" max="4359" width="7.33203125" customWidth="1"/>
    <col min="4360" max="4360" width="10.25" customWidth="1"/>
    <col min="4361" max="4361" width="8.5" customWidth="1"/>
    <col min="4609" max="4609" width="9.83203125" customWidth="1"/>
    <col min="4610" max="4610" width="17.33203125" customWidth="1"/>
    <col min="4611" max="4611" width="14" bestFit="1" customWidth="1"/>
    <col min="4612" max="4612" width="18" customWidth="1"/>
    <col min="4613" max="4613" width="7.33203125" customWidth="1"/>
    <col min="4614" max="4614" width="6.5" customWidth="1"/>
    <col min="4615" max="4615" width="7.33203125" customWidth="1"/>
    <col min="4616" max="4616" width="10.25" customWidth="1"/>
    <col min="4617" max="4617" width="8.5" customWidth="1"/>
    <col min="4865" max="4865" width="9.83203125" customWidth="1"/>
    <col min="4866" max="4866" width="17.33203125" customWidth="1"/>
    <col min="4867" max="4867" width="14" bestFit="1" customWidth="1"/>
    <col min="4868" max="4868" width="18" customWidth="1"/>
    <col min="4869" max="4869" width="7.33203125" customWidth="1"/>
    <col min="4870" max="4870" width="6.5" customWidth="1"/>
    <col min="4871" max="4871" width="7.33203125" customWidth="1"/>
    <col min="4872" max="4872" width="10.25" customWidth="1"/>
    <col min="4873" max="4873" width="8.5" customWidth="1"/>
    <col min="5121" max="5121" width="9.83203125" customWidth="1"/>
    <col min="5122" max="5122" width="17.33203125" customWidth="1"/>
    <col min="5123" max="5123" width="14" bestFit="1" customWidth="1"/>
    <col min="5124" max="5124" width="18" customWidth="1"/>
    <col min="5125" max="5125" width="7.33203125" customWidth="1"/>
    <col min="5126" max="5126" width="6.5" customWidth="1"/>
    <col min="5127" max="5127" width="7.33203125" customWidth="1"/>
    <col min="5128" max="5128" width="10.25" customWidth="1"/>
    <col min="5129" max="5129" width="8.5" customWidth="1"/>
    <col min="5377" max="5377" width="9.83203125" customWidth="1"/>
    <col min="5378" max="5378" width="17.33203125" customWidth="1"/>
    <col min="5379" max="5379" width="14" bestFit="1" customWidth="1"/>
    <col min="5380" max="5380" width="18" customWidth="1"/>
    <col min="5381" max="5381" width="7.33203125" customWidth="1"/>
    <col min="5382" max="5382" width="6.5" customWidth="1"/>
    <col min="5383" max="5383" width="7.33203125" customWidth="1"/>
    <col min="5384" max="5384" width="10.25" customWidth="1"/>
    <col min="5385" max="5385" width="8.5" customWidth="1"/>
    <col min="5633" max="5633" width="9.83203125" customWidth="1"/>
    <col min="5634" max="5634" width="17.33203125" customWidth="1"/>
    <col min="5635" max="5635" width="14" bestFit="1" customWidth="1"/>
    <col min="5636" max="5636" width="18" customWidth="1"/>
    <col min="5637" max="5637" width="7.33203125" customWidth="1"/>
    <col min="5638" max="5638" width="6.5" customWidth="1"/>
    <col min="5639" max="5639" width="7.33203125" customWidth="1"/>
    <col min="5640" max="5640" width="10.25" customWidth="1"/>
    <col min="5641" max="5641" width="8.5" customWidth="1"/>
    <col min="5889" max="5889" width="9.83203125" customWidth="1"/>
    <col min="5890" max="5890" width="17.33203125" customWidth="1"/>
    <col min="5891" max="5891" width="14" bestFit="1" customWidth="1"/>
    <col min="5892" max="5892" width="18" customWidth="1"/>
    <col min="5893" max="5893" width="7.33203125" customWidth="1"/>
    <col min="5894" max="5894" width="6.5" customWidth="1"/>
    <col min="5895" max="5895" width="7.33203125" customWidth="1"/>
    <col min="5896" max="5896" width="10.25" customWidth="1"/>
    <col min="5897" max="5897" width="8.5" customWidth="1"/>
    <col min="6145" max="6145" width="9.83203125" customWidth="1"/>
    <col min="6146" max="6146" width="17.33203125" customWidth="1"/>
    <col min="6147" max="6147" width="14" bestFit="1" customWidth="1"/>
    <col min="6148" max="6148" width="18" customWidth="1"/>
    <col min="6149" max="6149" width="7.33203125" customWidth="1"/>
    <col min="6150" max="6150" width="6.5" customWidth="1"/>
    <col min="6151" max="6151" width="7.33203125" customWidth="1"/>
    <col min="6152" max="6152" width="10.25" customWidth="1"/>
    <col min="6153" max="6153" width="8.5" customWidth="1"/>
    <col min="6401" max="6401" width="9.83203125" customWidth="1"/>
    <col min="6402" max="6402" width="17.33203125" customWidth="1"/>
    <col min="6403" max="6403" width="14" bestFit="1" customWidth="1"/>
    <col min="6404" max="6404" width="18" customWidth="1"/>
    <col min="6405" max="6405" width="7.33203125" customWidth="1"/>
    <col min="6406" max="6406" width="6.5" customWidth="1"/>
    <col min="6407" max="6407" width="7.33203125" customWidth="1"/>
    <col min="6408" max="6408" width="10.25" customWidth="1"/>
    <col min="6409" max="6409" width="8.5" customWidth="1"/>
    <col min="6657" max="6657" width="9.83203125" customWidth="1"/>
    <col min="6658" max="6658" width="17.33203125" customWidth="1"/>
    <col min="6659" max="6659" width="14" bestFit="1" customWidth="1"/>
    <col min="6660" max="6660" width="18" customWidth="1"/>
    <col min="6661" max="6661" width="7.33203125" customWidth="1"/>
    <col min="6662" max="6662" width="6.5" customWidth="1"/>
    <col min="6663" max="6663" width="7.33203125" customWidth="1"/>
    <col min="6664" max="6664" width="10.25" customWidth="1"/>
    <col min="6665" max="6665" width="8.5" customWidth="1"/>
    <col min="6913" max="6913" width="9.83203125" customWidth="1"/>
    <col min="6914" max="6914" width="17.33203125" customWidth="1"/>
    <col min="6915" max="6915" width="14" bestFit="1" customWidth="1"/>
    <col min="6916" max="6916" width="18" customWidth="1"/>
    <col min="6917" max="6917" width="7.33203125" customWidth="1"/>
    <col min="6918" max="6918" width="6.5" customWidth="1"/>
    <col min="6919" max="6919" width="7.33203125" customWidth="1"/>
    <col min="6920" max="6920" width="10.25" customWidth="1"/>
    <col min="6921" max="6921" width="8.5" customWidth="1"/>
    <col min="7169" max="7169" width="9.83203125" customWidth="1"/>
    <col min="7170" max="7170" width="17.33203125" customWidth="1"/>
    <col min="7171" max="7171" width="14" bestFit="1" customWidth="1"/>
    <col min="7172" max="7172" width="18" customWidth="1"/>
    <col min="7173" max="7173" width="7.33203125" customWidth="1"/>
    <col min="7174" max="7174" width="6.5" customWidth="1"/>
    <col min="7175" max="7175" width="7.33203125" customWidth="1"/>
    <col min="7176" max="7176" width="10.25" customWidth="1"/>
    <col min="7177" max="7177" width="8.5" customWidth="1"/>
    <col min="7425" max="7425" width="9.83203125" customWidth="1"/>
    <col min="7426" max="7426" width="17.33203125" customWidth="1"/>
    <col min="7427" max="7427" width="14" bestFit="1" customWidth="1"/>
    <col min="7428" max="7428" width="18" customWidth="1"/>
    <col min="7429" max="7429" width="7.33203125" customWidth="1"/>
    <col min="7430" max="7430" width="6.5" customWidth="1"/>
    <col min="7431" max="7431" width="7.33203125" customWidth="1"/>
    <col min="7432" max="7432" width="10.25" customWidth="1"/>
    <col min="7433" max="7433" width="8.5" customWidth="1"/>
    <col min="7681" max="7681" width="9.83203125" customWidth="1"/>
    <col min="7682" max="7682" width="17.33203125" customWidth="1"/>
    <col min="7683" max="7683" width="14" bestFit="1" customWidth="1"/>
    <col min="7684" max="7684" width="18" customWidth="1"/>
    <col min="7685" max="7685" width="7.33203125" customWidth="1"/>
    <col min="7686" max="7686" width="6.5" customWidth="1"/>
    <col min="7687" max="7687" width="7.33203125" customWidth="1"/>
    <col min="7688" max="7688" width="10.25" customWidth="1"/>
    <col min="7689" max="7689" width="8.5" customWidth="1"/>
    <col min="7937" max="7937" width="9.83203125" customWidth="1"/>
    <col min="7938" max="7938" width="17.33203125" customWidth="1"/>
    <col min="7939" max="7939" width="14" bestFit="1" customWidth="1"/>
    <col min="7940" max="7940" width="18" customWidth="1"/>
    <col min="7941" max="7941" width="7.33203125" customWidth="1"/>
    <col min="7942" max="7942" width="6.5" customWidth="1"/>
    <col min="7943" max="7943" width="7.33203125" customWidth="1"/>
    <col min="7944" max="7944" width="10.25" customWidth="1"/>
    <col min="7945" max="7945" width="8.5" customWidth="1"/>
    <col min="8193" max="8193" width="9.83203125" customWidth="1"/>
    <col min="8194" max="8194" width="17.33203125" customWidth="1"/>
    <col min="8195" max="8195" width="14" bestFit="1" customWidth="1"/>
    <col min="8196" max="8196" width="18" customWidth="1"/>
    <col min="8197" max="8197" width="7.33203125" customWidth="1"/>
    <col min="8198" max="8198" width="6.5" customWidth="1"/>
    <col min="8199" max="8199" width="7.33203125" customWidth="1"/>
    <col min="8200" max="8200" width="10.25" customWidth="1"/>
    <col min="8201" max="8201" width="8.5" customWidth="1"/>
    <col min="8449" max="8449" width="9.83203125" customWidth="1"/>
    <col min="8450" max="8450" width="17.33203125" customWidth="1"/>
    <col min="8451" max="8451" width="14" bestFit="1" customWidth="1"/>
    <col min="8452" max="8452" width="18" customWidth="1"/>
    <col min="8453" max="8453" width="7.33203125" customWidth="1"/>
    <col min="8454" max="8454" width="6.5" customWidth="1"/>
    <col min="8455" max="8455" width="7.33203125" customWidth="1"/>
    <col min="8456" max="8456" width="10.25" customWidth="1"/>
    <col min="8457" max="8457" width="8.5" customWidth="1"/>
    <col min="8705" max="8705" width="9.83203125" customWidth="1"/>
    <col min="8706" max="8706" width="17.33203125" customWidth="1"/>
    <col min="8707" max="8707" width="14" bestFit="1" customWidth="1"/>
    <col min="8708" max="8708" width="18" customWidth="1"/>
    <col min="8709" max="8709" width="7.33203125" customWidth="1"/>
    <col min="8710" max="8710" width="6.5" customWidth="1"/>
    <col min="8711" max="8711" width="7.33203125" customWidth="1"/>
    <col min="8712" max="8712" width="10.25" customWidth="1"/>
    <col min="8713" max="8713" width="8.5" customWidth="1"/>
    <col min="8961" max="8961" width="9.83203125" customWidth="1"/>
    <col min="8962" max="8962" width="17.33203125" customWidth="1"/>
    <col min="8963" max="8963" width="14" bestFit="1" customWidth="1"/>
    <col min="8964" max="8964" width="18" customWidth="1"/>
    <col min="8965" max="8965" width="7.33203125" customWidth="1"/>
    <col min="8966" max="8966" width="6.5" customWidth="1"/>
    <col min="8967" max="8967" width="7.33203125" customWidth="1"/>
    <col min="8968" max="8968" width="10.25" customWidth="1"/>
    <col min="8969" max="8969" width="8.5" customWidth="1"/>
    <col min="9217" max="9217" width="9.83203125" customWidth="1"/>
    <col min="9218" max="9218" width="17.33203125" customWidth="1"/>
    <col min="9219" max="9219" width="14" bestFit="1" customWidth="1"/>
    <col min="9220" max="9220" width="18" customWidth="1"/>
    <col min="9221" max="9221" width="7.33203125" customWidth="1"/>
    <col min="9222" max="9222" width="6.5" customWidth="1"/>
    <col min="9223" max="9223" width="7.33203125" customWidth="1"/>
    <col min="9224" max="9224" width="10.25" customWidth="1"/>
    <col min="9225" max="9225" width="8.5" customWidth="1"/>
    <col min="9473" max="9473" width="9.83203125" customWidth="1"/>
    <col min="9474" max="9474" width="17.33203125" customWidth="1"/>
    <col min="9475" max="9475" width="14" bestFit="1" customWidth="1"/>
    <col min="9476" max="9476" width="18" customWidth="1"/>
    <col min="9477" max="9477" width="7.33203125" customWidth="1"/>
    <col min="9478" max="9478" width="6.5" customWidth="1"/>
    <col min="9479" max="9479" width="7.33203125" customWidth="1"/>
    <col min="9480" max="9480" width="10.25" customWidth="1"/>
    <col min="9481" max="9481" width="8.5" customWidth="1"/>
    <col min="9729" max="9729" width="9.83203125" customWidth="1"/>
    <col min="9730" max="9730" width="17.33203125" customWidth="1"/>
    <col min="9731" max="9731" width="14" bestFit="1" customWidth="1"/>
    <col min="9732" max="9732" width="18" customWidth="1"/>
    <col min="9733" max="9733" width="7.33203125" customWidth="1"/>
    <col min="9734" max="9734" width="6.5" customWidth="1"/>
    <col min="9735" max="9735" width="7.33203125" customWidth="1"/>
    <col min="9736" max="9736" width="10.25" customWidth="1"/>
    <col min="9737" max="9737" width="8.5" customWidth="1"/>
    <col min="9985" max="9985" width="9.83203125" customWidth="1"/>
    <col min="9986" max="9986" width="17.33203125" customWidth="1"/>
    <col min="9987" max="9987" width="14" bestFit="1" customWidth="1"/>
    <col min="9988" max="9988" width="18" customWidth="1"/>
    <col min="9989" max="9989" width="7.33203125" customWidth="1"/>
    <col min="9990" max="9990" width="6.5" customWidth="1"/>
    <col min="9991" max="9991" width="7.33203125" customWidth="1"/>
    <col min="9992" max="9992" width="10.25" customWidth="1"/>
    <col min="9993" max="9993" width="8.5" customWidth="1"/>
    <col min="10241" max="10241" width="9.83203125" customWidth="1"/>
    <col min="10242" max="10242" width="17.33203125" customWidth="1"/>
    <col min="10243" max="10243" width="14" bestFit="1" customWidth="1"/>
    <col min="10244" max="10244" width="18" customWidth="1"/>
    <col min="10245" max="10245" width="7.33203125" customWidth="1"/>
    <col min="10246" max="10246" width="6.5" customWidth="1"/>
    <col min="10247" max="10247" width="7.33203125" customWidth="1"/>
    <col min="10248" max="10248" width="10.25" customWidth="1"/>
    <col min="10249" max="10249" width="8.5" customWidth="1"/>
    <col min="10497" max="10497" width="9.83203125" customWidth="1"/>
    <col min="10498" max="10498" width="17.33203125" customWidth="1"/>
    <col min="10499" max="10499" width="14" bestFit="1" customWidth="1"/>
    <col min="10500" max="10500" width="18" customWidth="1"/>
    <col min="10501" max="10501" width="7.33203125" customWidth="1"/>
    <col min="10502" max="10502" width="6.5" customWidth="1"/>
    <col min="10503" max="10503" width="7.33203125" customWidth="1"/>
    <col min="10504" max="10504" width="10.25" customWidth="1"/>
    <col min="10505" max="10505" width="8.5" customWidth="1"/>
    <col min="10753" max="10753" width="9.83203125" customWidth="1"/>
    <col min="10754" max="10754" width="17.33203125" customWidth="1"/>
    <col min="10755" max="10755" width="14" bestFit="1" customWidth="1"/>
    <col min="10756" max="10756" width="18" customWidth="1"/>
    <col min="10757" max="10757" width="7.33203125" customWidth="1"/>
    <col min="10758" max="10758" width="6.5" customWidth="1"/>
    <col min="10759" max="10759" width="7.33203125" customWidth="1"/>
    <col min="10760" max="10760" width="10.25" customWidth="1"/>
    <col min="10761" max="10761" width="8.5" customWidth="1"/>
    <col min="11009" max="11009" width="9.83203125" customWidth="1"/>
    <col min="11010" max="11010" width="17.33203125" customWidth="1"/>
    <col min="11011" max="11011" width="14" bestFit="1" customWidth="1"/>
    <col min="11012" max="11012" width="18" customWidth="1"/>
    <col min="11013" max="11013" width="7.33203125" customWidth="1"/>
    <col min="11014" max="11014" width="6.5" customWidth="1"/>
    <col min="11015" max="11015" width="7.33203125" customWidth="1"/>
    <col min="11016" max="11016" width="10.25" customWidth="1"/>
    <col min="11017" max="11017" width="8.5" customWidth="1"/>
    <col min="11265" max="11265" width="9.83203125" customWidth="1"/>
    <col min="11266" max="11266" width="17.33203125" customWidth="1"/>
    <col min="11267" max="11267" width="14" bestFit="1" customWidth="1"/>
    <col min="11268" max="11268" width="18" customWidth="1"/>
    <col min="11269" max="11269" width="7.33203125" customWidth="1"/>
    <col min="11270" max="11270" width="6.5" customWidth="1"/>
    <col min="11271" max="11271" width="7.33203125" customWidth="1"/>
    <col min="11272" max="11272" width="10.25" customWidth="1"/>
    <col min="11273" max="11273" width="8.5" customWidth="1"/>
    <col min="11521" max="11521" width="9.83203125" customWidth="1"/>
    <col min="11522" max="11522" width="17.33203125" customWidth="1"/>
    <col min="11523" max="11523" width="14" bestFit="1" customWidth="1"/>
    <col min="11524" max="11524" width="18" customWidth="1"/>
    <col min="11525" max="11525" width="7.33203125" customWidth="1"/>
    <col min="11526" max="11526" width="6.5" customWidth="1"/>
    <col min="11527" max="11527" width="7.33203125" customWidth="1"/>
    <col min="11528" max="11528" width="10.25" customWidth="1"/>
    <col min="11529" max="11529" width="8.5" customWidth="1"/>
    <col min="11777" max="11777" width="9.83203125" customWidth="1"/>
    <col min="11778" max="11778" width="17.33203125" customWidth="1"/>
    <col min="11779" max="11779" width="14" bestFit="1" customWidth="1"/>
    <col min="11780" max="11780" width="18" customWidth="1"/>
    <col min="11781" max="11781" width="7.33203125" customWidth="1"/>
    <col min="11782" max="11782" width="6.5" customWidth="1"/>
    <col min="11783" max="11783" width="7.33203125" customWidth="1"/>
    <col min="11784" max="11784" width="10.25" customWidth="1"/>
    <col min="11785" max="11785" width="8.5" customWidth="1"/>
    <col min="12033" max="12033" width="9.83203125" customWidth="1"/>
    <col min="12034" max="12034" width="17.33203125" customWidth="1"/>
    <col min="12035" max="12035" width="14" bestFit="1" customWidth="1"/>
    <col min="12036" max="12036" width="18" customWidth="1"/>
    <col min="12037" max="12037" width="7.33203125" customWidth="1"/>
    <col min="12038" max="12038" width="6.5" customWidth="1"/>
    <col min="12039" max="12039" width="7.33203125" customWidth="1"/>
    <col min="12040" max="12040" width="10.25" customWidth="1"/>
    <col min="12041" max="12041" width="8.5" customWidth="1"/>
    <col min="12289" max="12289" width="9.83203125" customWidth="1"/>
    <col min="12290" max="12290" width="17.33203125" customWidth="1"/>
    <col min="12291" max="12291" width="14" bestFit="1" customWidth="1"/>
    <col min="12292" max="12292" width="18" customWidth="1"/>
    <col min="12293" max="12293" width="7.33203125" customWidth="1"/>
    <col min="12294" max="12294" width="6.5" customWidth="1"/>
    <col min="12295" max="12295" width="7.33203125" customWidth="1"/>
    <col min="12296" max="12296" width="10.25" customWidth="1"/>
    <col min="12297" max="12297" width="8.5" customWidth="1"/>
    <col min="12545" max="12545" width="9.83203125" customWidth="1"/>
    <col min="12546" max="12546" width="17.33203125" customWidth="1"/>
    <col min="12547" max="12547" width="14" bestFit="1" customWidth="1"/>
    <col min="12548" max="12548" width="18" customWidth="1"/>
    <col min="12549" max="12549" width="7.33203125" customWidth="1"/>
    <col min="12550" max="12550" width="6.5" customWidth="1"/>
    <col min="12551" max="12551" width="7.33203125" customWidth="1"/>
    <col min="12552" max="12552" width="10.25" customWidth="1"/>
    <col min="12553" max="12553" width="8.5" customWidth="1"/>
    <col min="12801" max="12801" width="9.83203125" customWidth="1"/>
    <col min="12802" max="12802" width="17.33203125" customWidth="1"/>
    <col min="12803" max="12803" width="14" bestFit="1" customWidth="1"/>
    <col min="12804" max="12804" width="18" customWidth="1"/>
    <col min="12805" max="12805" width="7.33203125" customWidth="1"/>
    <col min="12806" max="12806" width="6.5" customWidth="1"/>
    <col min="12807" max="12807" width="7.33203125" customWidth="1"/>
    <col min="12808" max="12808" width="10.25" customWidth="1"/>
    <col min="12809" max="12809" width="8.5" customWidth="1"/>
    <col min="13057" max="13057" width="9.83203125" customWidth="1"/>
    <col min="13058" max="13058" width="17.33203125" customWidth="1"/>
    <col min="13059" max="13059" width="14" bestFit="1" customWidth="1"/>
    <col min="13060" max="13060" width="18" customWidth="1"/>
    <col min="13061" max="13061" width="7.33203125" customWidth="1"/>
    <col min="13062" max="13062" width="6.5" customWidth="1"/>
    <col min="13063" max="13063" width="7.33203125" customWidth="1"/>
    <col min="13064" max="13064" width="10.25" customWidth="1"/>
    <col min="13065" max="13065" width="8.5" customWidth="1"/>
    <col min="13313" max="13313" width="9.83203125" customWidth="1"/>
    <col min="13314" max="13314" width="17.33203125" customWidth="1"/>
    <col min="13315" max="13315" width="14" bestFit="1" customWidth="1"/>
    <col min="13316" max="13316" width="18" customWidth="1"/>
    <col min="13317" max="13317" width="7.33203125" customWidth="1"/>
    <col min="13318" max="13318" width="6.5" customWidth="1"/>
    <col min="13319" max="13319" width="7.33203125" customWidth="1"/>
    <col min="13320" max="13320" width="10.25" customWidth="1"/>
    <col min="13321" max="13321" width="8.5" customWidth="1"/>
    <col min="13569" max="13569" width="9.83203125" customWidth="1"/>
    <col min="13570" max="13570" width="17.33203125" customWidth="1"/>
    <col min="13571" max="13571" width="14" bestFit="1" customWidth="1"/>
    <col min="13572" max="13572" width="18" customWidth="1"/>
    <col min="13573" max="13573" width="7.33203125" customWidth="1"/>
    <col min="13574" max="13574" width="6.5" customWidth="1"/>
    <col min="13575" max="13575" width="7.33203125" customWidth="1"/>
    <col min="13576" max="13576" width="10.25" customWidth="1"/>
    <col min="13577" max="13577" width="8.5" customWidth="1"/>
    <col min="13825" max="13825" width="9.83203125" customWidth="1"/>
    <col min="13826" max="13826" width="17.33203125" customWidth="1"/>
    <col min="13827" max="13827" width="14" bestFit="1" customWidth="1"/>
    <col min="13828" max="13828" width="18" customWidth="1"/>
    <col min="13829" max="13829" width="7.33203125" customWidth="1"/>
    <col min="13830" max="13830" width="6.5" customWidth="1"/>
    <col min="13831" max="13831" width="7.33203125" customWidth="1"/>
    <col min="13832" max="13832" width="10.25" customWidth="1"/>
    <col min="13833" max="13833" width="8.5" customWidth="1"/>
    <col min="14081" max="14081" width="9.83203125" customWidth="1"/>
    <col min="14082" max="14082" width="17.33203125" customWidth="1"/>
    <col min="14083" max="14083" width="14" bestFit="1" customWidth="1"/>
    <col min="14084" max="14084" width="18" customWidth="1"/>
    <col min="14085" max="14085" width="7.33203125" customWidth="1"/>
    <col min="14086" max="14086" width="6.5" customWidth="1"/>
    <col min="14087" max="14087" width="7.33203125" customWidth="1"/>
    <col min="14088" max="14088" width="10.25" customWidth="1"/>
    <col min="14089" max="14089" width="8.5" customWidth="1"/>
    <col min="14337" max="14337" width="9.83203125" customWidth="1"/>
    <col min="14338" max="14338" width="17.33203125" customWidth="1"/>
    <col min="14339" max="14339" width="14" bestFit="1" customWidth="1"/>
    <col min="14340" max="14340" width="18" customWidth="1"/>
    <col min="14341" max="14341" width="7.33203125" customWidth="1"/>
    <col min="14342" max="14342" width="6.5" customWidth="1"/>
    <col min="14343" max="14343" width="7.33203125" customWidth="1"/>
    <col min="14344" max="14344" width="10.25" customWidth="1"/>
    <col min="14345" max="14345" width="8.5" customWidth="1"/>
    <col min="14593" max="14593" width="9.83203125" customWidth="1"/>
    <col min="14594" max="14594" width="17.33203125" customWidth="1"/>
    <col min="14595" max="14595" width="14" bestFit="1" customWidth="1"/>
    <col min="14596" max="14596" width="18" customWidth="1"/>
    <col min="14597" max="14597" width="7.33203125" customWidth="1"/>
    <col min="14598" max="14598" width="6.5" customWidth="1"/>
    <col min="14599" max="14599" width="7.33203125" customWidth="1"/>
    <col min="14600" max="14600" width="10.25" customWidth="1"/>
    <col min="14601" max="14601" width="8.5" customWidth="1"/>
    <col min="14849" max="14849" width="9.83203125" customWidth="1"/>
    <col min="14850" max="14850" width="17.33203125" customWidth="1"/>
    <col min="14851" max="14851" width="14" bestFit="1" customWidth="1"/>
    <col min="14852" max="14852" width="18" customWidth="1"/>
    <col min="14853" max="14853" width="7.33203125" customWidth="1"/>
    <col min="14854" max="14854" width="6.5" customWidth="1"/>
    <col min="14855" max="14855" width="7.33203125" customWidth="1"/>
    <col min="14856" max="14856" width="10.25" customWidth="1"/>
    <col min="14857" max="14857" width="8.5" customWidth="1"/>
    <col min="15105" max="15105" width="9.83203125" customWidth="1"/>
    <col min="15106" max="15106" width="17.33203125" customWidth="1"/>
    <col min="15107" max="15107" width="14" bestFit="1" customWidth="1"/>
    <col min="15108" max="15108" width="18" customWidth="1"/>
    <col min="15109" max="15109" width="7.33203125" customWidth="1"/>
    <col min="15110" max="15110" width="6.5" customWidth="1"/>
    <col min="15111" max="15111" width="7.33203125" customWidth="1"/>
    <col min="15112" max="15112" width="10.25" customWidth="1"/>
    <col min="15113" max="15113" width="8.5" customWidth="1"/>
    <col min="15361" max="15361" width="9.83203125" customWidth="1"/>
    <col min="15362" max="15362" width="17.33203125" customWidth="1"/>
    <col min="15363" max="15363" width="14" bestFit="1" customWidth="1"/>
    <col min="15364" max="15364" width="18" customWidth="1"/>
    <col min="15365" max="15365" width="7.33203125" customWidth="1"/>
    <col min="15366" max="15366" width="6.5" customWidth="1"/>
    <col min="15367" max="15367" width="7.33203125" customWidth="1"/>
    <col min="15368" max="15368" width="10.25" customWidth="1"/>
    <col min="15369" max="15369" width="8.5" customWidth="1"/>
    <col min="15617" max="15617" width="9.83203125" customWidth="1"/>
    <col min="15618" max="15618" width="17.33203125" customWidth="1"/>
    <col min="15619" max="15619" width="14" bestFit="1" customWidth="1"/>
    <col min="15620" max="15620" width="18" customWidth="1"/>
    <col min="15621" max="15621" width="7.33203125" customWidth="1"/>
    <col min="15622" max="15622" width="6.5" customWidth="1"/>
    <col min="15623" max="15623" width="7.33203125" customWidth="1"/>
    <col min="15624" max="15624" width="10.25" customWidth="1"/>
    <col min="15625" max="15625" width="8.5" customWidth="1"/>
    <col min="15873" max="15873" width="9.83203125" customWidth="1"/>
    <col min="15874" max="15874" width="17.33203125" customWidth="1"/>
    <col min="15875" max="15875" width="14" bestFit="1" customWidth="1"/>
    <col min="15876" max="15876" width="18" customWidth="1"/>
    <col min="15877" max="15877" width="7.33203125" customWidth="1"/>
    <col min="15878" max="15878" width="6.5" customWidth="1"/>
    <col min="15879" max="15879" width="7.33203125" customWidth="1"/>
    <col min="15880" max="15880" width="10.25" customWidth="1"/>
    <col min="15881" max="15881" width="8.5" customWidth="1"/>
    <col min="16129" max="16129" width="9.83203125" customWidth="1"/>
    <col min="16130" max="16130" width="17.33203125" customWidth="1"/>
    <col min="16131" max="16131" width="14" bestFit="1" customWidth="1"/>
    <col min="16132" max="16132" width="18" customWidth="1"/>
    <col min="16133" max="16133" width="7.33203125" customWidth="1"/>
    <col min="16134" max="16134" width="6.5" customWidth="1"/>
    <col min="16135" max="16135" width="7.33203125" customWidth="1"/>
    <col min="16136" max="16136" width="10.25" customWidth="1"/>
    <col min="16137" max="16137" width="8.5" customWidth="1"/>
  </cols>
  <sheetData>
    <row r="1" spans="1:9" ht="16.5" x14ac:dyDescent="0.35">
      <c r="A1" s="1" t="s">
        <v>0</v>
      </c>
      <c r="B1" s="1">
        <v>1</v>
      </c>
      <c r="C1" s="1"/>
      <c r="D1" s="1"/>
      <c r="E1" s="1"/>
      <c r="F1" s="1"/>
      <c r="G1" s="2"/>
      <c r="H1" s="1"/>
      <c r="I1" s="1"/>
    </row>
    <row r="2" spans="1:9" ht="14.5" thickBot="1" x14ac:dyDescent="0.35"/>
    <row r="3" spans="1:9" s="9" customFormat="1" ht="28.5" thickBot="1" x14ac:dyDescent="0.35">
      <c r="A3" s="4" t="s">
        <v>1</v>
      </c>
      <c r="B3" s="4" t="s">
        <v>2</v>
      </c>
      <c r="C3" s="5" t="s">
        <v>3</v>
      </c>
      <c r="D3" s="204" t="s">
        <v>4</v>
      </c>
      <c r="E3" s="205"/>
      <c r="F3" s="6" t="s">
        <v>5</v>
      </c>
      <c r="G3" s="7" t="s">
        <v>6</v>
      </c>
      <c r="H3" s="8" t="s">
        <v>7</v>
      </c>
      <c r="I3" s="8" t="s">
        <v>8</v>
      </c>
    </row>
    <row r="4" spans="1:9" s="16" customFormat="1" ht="14.5" hidden="1" thickBot="1" x14ac:dyDescent="0.35">
      <c r="A4" s="184" t="s">
        <v>9</v>
      </c>
      <c r="B4" s="184" t="s">
        <v>9</v>
      </c>
      <c r="C4" s="10"/>
      <c r="D4" s="11"/>
      <c r="E4" s="12"/>
      <c r="F4" s="13"/>
      <c r="G4" s="14"/>
      <c r="H4" s="15"/>
      <c r="I4" s="15"/>
    </row>
    <row r="5" spans="1:9" s="16" customFormat="1" x14ac:dyDescent="0.3">
      <c r="A5" s="185"/>
      <c r="B5" s="185"/>
      <c r="C5" s="184" t="s">
        <v>10</v>
      </c>
      <c r="D5" s="11" t="s">
        <v>11</v>
      </c>
      <c r="E5" s="12" t="s">
        <v>12</v>
      </c>
      <c r="F5" s="199">
        <v>0.5</v>
      </c>
      <c r="G5" s="201"/>
      <c r="H5" s="171">
        <f>G5*F5</f>
        <v>0</v>
      </c>
      <c r="I5" s="177">
        <v>0</v>
      </c>
    </row>
    <row r="6" spans="1:9" s="16" customFormat="1" ht="14.25" customHeight="1" x14ac:dyDescent="0.3">
      <c r="A6" s="185"/>
      <c r="B6" s="185"/>
      <c r="C6" s="185"/>
      <c r="D6" s="17" t="s">
        <v>13</v>
      </c>
      <c r="E6" s="18">
        <v>7</v>
      </c>
      <c r="F6" s="200"/>
      <c r="G6" s="202"/>
      <c r="H6" s="172"/>
      <c r="I6" s="178"/>
    </row>
    <row r="7" spans="1:9" s="16" customFormat="1" ht="14.25" customHeight="1" x14ac:dyDescent="0.3">
      <c r="A7" s="185"/>
      <c r="B7" s="185"/>
      <c r="C7" s="185"/>
      <c r="D7" s="17" t="s">
        <v>14</v>
      </c>
      <c r="E7" s="18">
        <v>8.5</v>
      </c>
      <c r="F7" s="200"/>
      <c r="G7" s="202"/>
      <c r="H7" s="172"/>
      <c r="I7" s="178"/>
    </row>
    <row r="8" spans="1:9" s="16" customFormat="1" ht="14.5" thickBot="1" x14ac:dyDescent="0.35">
      <c r="A8" s="185"/>
      <c r="B8" s="185"/>
      <c r="C8" s="191"/>
      <c r="D8" s="19" t="s">
        <v>15</v>
      </c>
      <c r="E8" s="20">
        <v>10</v>
      </c>
      <c r="F8" s="206"/>
      <c r="G8" s="203"/>
      <c r="H8" s="173"/>
      <c r="I8" s="178"/>
    </row>
    <row r="9" spans="1:9" s="16" customFormat="1" x14ac:dyDescent="0.3">
      <c r="A9" s="185"/>
      <c r="B9" s="185"/>
      <c r="C9" s="184" t="s">
        <v>16</v>
      </c>
      <c r="D9" s="11" t="s">
        <v>17</v>
      </c>
      <c r="E9" s="12" t="s">
        <v>12</v>
      </c>
      <c r="F9" s="199">
        <v>0.5</v>
      </c>
      <c r="G9" s="201"/>
      <c r="H9" s="171">
        <f>G9*F9</f>
        <v>0</v>
      </c>
      <c r="I9" s="178"/>
    </row>
    <row r="10" spans="1:9" s="16" customFormat="1" ht="25" customHeight="1" x14ac:dyDescent="0.3">
      <c r="A10" s="185"/>
      <c r="B10" s="185"/>
      <c r="C10" s="185"/>
      <c r="D10" s="17" t="s">
        <v>18</v>
      </c>
      <c r="E10" s="18">
        <v>7</v>
      </c>
      <c r="F10" s="200"/>
      <c r="G10" s="202"/>
      <c r="H10" s="172"/>
      <c r="I10" s="178"/>
    </row>
    <row r="11" spans="1:9" s="16" customFormat="1" ht="33.75" customHeight="1" x14ac:dyDescent="0.3">
      <c r="A11" s="185"/>
      <c r="B11" s="185"/>
      <c r="C11" s="185"/>
      <c r="D11" s="17" t="s">
        <v>19</v>
      </c>
      <c r="E11" s="21">
        <v>8.5</v>
      </c>
      <c r="F11" s="200"/>
      <c r="G11" s="202"/>
      <c r="H11" s="172"/>
      <c r="I11" s="178"/>
    </row>
    <row r="12" spans="1:9" s="16" customFormat="1" ht="14.5" thickBot="1" x14ac:dyDescent="0.35">
      <c r="A12" s="185"/>
      <c r="B12" s="185"/>
      <c r="C12" s="185"/>
      <c r="D12" s="22" t="s">
        <v>20</v>
      </c>
      <c r="E12" s="23">
        <v>10</v>
      </c>
      <c r="F12" s="200"/>
      <c r="G12" s="202"/>
      <c r="H12" s="173"/>
      <c r="I12" s="178"/>
    </row>
    <row r="13" spans="1:9" ht="28.5" thickBot="1" x14ac:dyDescent="0.35">
      <c r="A13" s="51" t="s">
        <v>56</v>
      </c>
      <c r="B13" s="28" t="s">
        <v>21</v>
      </c>
      <c r="C13" s="28" t="s">
        <v>22</v>
      </c>
      <c r="D13" s="194" t="s">
        <v>23</v>
      </c>
      <c r="E13" s="195"/>
      <c r="F13" s="24">
        <v>1</v>
      </c>
      <c r="G13" s="25"/>
      <c r="H13" s="26">
        <f>G13</f>
        <v>0</v>
      </c>
      <c r="I13" s="27">
        <f>H13*F13</f>
        <v>0</v>
      </c>
    </row>
    <row r="14" spans="1:9" ht="28.5" thickBot="1" x14ac:dyDescent="0.35">
      <c r="A14" s="51" t="s">
        <v>57</v>
      </c>
      <c r="B14" s="28" t="s">
        <v>24</v>
      </c>
      <c r="C14" s="28" t="s">
        <v>22</v>
      </c>
      <c r="D14" s="194" t="s">
        <v>23</v>
      </c>
      <c r="E14" s="195"/>
      <c r="F14" s="24">
        <v>1</v>
      </c>
      <c r="G14" s="25"/>
      <c r="H14" s="26">
        <f>G14</f>
        <v>0</v>
      </c>
      <c r="I14" s="27">
        <f>H14*F14</f>
        <v>0</v>
      </c>
    </row>
    <row r="15" spans="1:9" ht="28.5" thickBot="1" x14ac:dyDescent="0.35">
      <c r="A15" s="50" t="s">
        <v>58</v>
      </c>
      <c r="B15" s="28" t="s">
        <v>59</v>
      </c>
      <c r="C15" s="28" t="s">
        <v>22</v>
      </c>
      <c r="D15" s="194" t="s">
        <v>23</v>
      </c>
      <c r="E15" s="195"/>
      <c r="F15" s="24">
        <v>1</v>
      </c>
      <c r="G15" s="25"/>
      <c r="H15" s="26">
        <f>G15</f>
        <v>0</v>
      </c>
      <c r="I15" s="27">
        <f>H15*F15</f>
        <v>0</v>
      </c>
    </row>
    <row r="16" spans="1:9" ht="24.75" customHeight="1" x14ac:dyDescent="0.3">
      <c r="A16" s="184" t="s">
        <v>25</v>
      </c>
      <c r="B16" s="192" t="s">
        <v>26</v>
      </c>
      <c r="C16" s="192" t="s">
        <v>22</v>
      </c>
      <c r="D16" s="197" t="s">
        <v>27</v>
      </c>
      <c r="E16" s="198"/>
      <c r="F16" s="29"/>
      <c r="G16" s="30"/>
      <c r="H16" s="30"/>
      <c r="I16" s="177">
        <f t="shared" ref="I16" si="0">H16*F16</f>
        <v>0</v>
      </c>
    </row>
    <row r="17" spans="1:9" ht="24.75" customHeight="1" x14ac:dyDescent="0.3">
      <c r="A17" s="185"/>
      <c r="B17" s="193"/>
      <c r="C17" s="193"/>
      <c r="D17" s="180" t="s">
        <v>28</v>
      </c>
      <c r="E17" s="181"/>
      <c r="F17" s="29"/>
      <c r="G17" s="32"/>
      <c r="H17" s="32"/>
      <c r="I17" s="178"/>
    </row>
    <row r="18" spans="1:9" ht="15" customHeight="1" thickBot="1" x14ac:dyDescent="0.35">
      <c r="A18" s="191"/>
      <c r="B18" s="196"/>
      <c r="C18" s="196"/>
      <c r="D18" s="182" t="s">
        <v>29</v>
      </c>
      <c r="E18" s="183"/>
      <c r="F18" s="37"/>
      <c r="G18" s="33"/>
      <c r="H18" s="33"/>
      <c r="I18" s="179"/>
    </row>
    <row r="19" spans="1:9" ht="14.25" customHeight="1" x14ac:dyDescent="0.3">
      <c r="A19" s="184" t="s">
        <v>30</v>
      </c>
      <c r="B19" s="184" t="s">
        <v>31</v>
      </c>
      <c r="C19" s="192" t="s">
        <v>32</v>
      </c>
      <c r="D19" s="34" t="s">
        <v>33</v>
      </c>
      <c r="E19" s="35">
        <v>0</v>
      </c>
      <c r="F19" s="186">
        <v>0.7</v>
      </c>
      <c r="G19" s="36"/>
      <c r="H19" s="171"/>
      <c r="I19" s="189">
        <f>H23*F23</f>
        <v>0</v>
      </c>
    </row>
    <row r="20" spans="1:9" ht="24.75" customHeight="1" x14ac:dyDescent="0.3">
      <c r="A20" s="185"/>
      <c r="B20" s="185"/>
      <c r="C20" s="193"/>
      <c r="D20" s="34" t="s">
        <v>34</v>
      </c>
      <c r="E20" s="35">
        <v>7</v>
      </c>
      <c r="F20" s="187"/>
      <c r="G20" s="36"/>
      <c r="H20" s="172"/>
      <c r="I20" s="190"/>
    </row>
    <row r="21" spans="1:9" ht="14.25" customHeight="1" x14ac:dyDescent="0.3">
      <c r="A21" s="185"/>
      <c r="B21" s="185"/>
      <c r="C21" s="193"/>
      <c r="D21" s="34" t="s">
        <v>35</v>
      </c>
      <c r="E21" s="35">
        <v>8.5</v>
      </c>
      <c r="F21" s="187"/>
      <c r="G21" s="36"/>
      <c r="H21" s="172"/>
      <c r="I21" s="190"/>
    </row>
    <row r="22" spans="1:9" ht="28.5" thickBot="1" x14ac:dyDescent="0.35">
      <c r="A22" s="185"/>
      <c r="B22" s="185"/>
      <c r="C22" s="31"/>
      <c r="D22" s="34" t="s">
        <v>36</v>
      </c>
      <c r="E22" s="35">
        <v>10</v>
      </c>
      <c r="F22" s="188"/>
      <c r="G22" s="36"/>
      <c r="H22" s="173"/>
      <c r="I22" s="190"/>
    </row>
    <row r="23" spans="1:9" s="38" customFormat="1" ht="14.25" customHeight="1" x14ac:dyDescent="0.3">
      <c r="A23" s="185"/>
      <c r="B23" s="185"/>
      <c r="C23" s="184" t="s">
        <v>37</v>
      </c>
      <c r="D23" s="11" t="s">
        <v>38</v>
      </c>
      <c r="E23" s="12">
        <v>0</v>
      </c>
      <c r="F23" s="165">
        <v>0.3</v>
      </c>
      <c r="G23" s="168"/>
      <c r="H23" s="171"/>
      <c r="I23" s="190"/>
    </row>
    <row r="24" spans="1:9" s="38" customFormat="1" ht="14.25" customHeight="1" x14ac:dyDescent="0.3">
      <c r="A24" s="185"/>
      <c r="B24" s="185"/>
      <c r="C24" s="185"/>
      <c r="D24" s="17" t="s">
        <v>39</v>
      </c>
      <c r="E24" s="18">
        <v>7</v>
      </c>
      <c r="F24" s="166"/>
      <c r="G24" s="169"/>
      <c r="H24" s="172"/>
      <c r="I24" s="190"/>
    </row>
    <row r="25" spans="1:9" ht="14.25" customHeight="1" x14ac:dyDescent="0.3">
      <c r="A25" s="185"/>
      <c r="B25" s="185"/>
      <c r="C25" s="185"/>
      <c r="D25" s="17" t="s">
        <v>40</v>
      </c>
      <c r="E25" s="21">
        <v>8.5</v>
      </c>
      <c r="F25" s="166"/>
      <c r="G25" s="169"/>
      <c r="H25" s="172"/>
      <c r="I25" s="190"/>
    </row>
    <row r="26" spans="1:9" s="38" customFormat="1" ht="15" customHeight="1" thickBot="1" x14ac:dyDescent="0.35">
      <c r="A26" s="185"/>
      <c r="B26" s="185"/>
      <c r="C26" s="191"/>
      <c r="D26" s="19" t="s">
        <v>41</v>
      </c>
      <c r="E26" s="20">
        <v>10</v>
      </c>
      <c r="F26" s="167"/>
      <c r="G26" s="170"/>
      <c r="H26" s="173"/>
      <c r="I26" s="190"/>
    </row>
    <row r="27" spans="1:9" ht="24" customHeight="1" x14ac:dyDescent="0.3">
      <c r="A27" t="s">
        <v>42</v>
      </c>
      <c r="B27" s="39"/>
      <c r="D27" t="s">
        <v>42</v>
      </c>
      <c r="E27" s="174"/>
      <c r="F27" s="174"/>
      <c r="G27" s="174"/>
      <c r="H27" t="s">
        <v>42</v>
      </c>
      <c r="I27" s="40"/>
    </row>
    <row r="28" spans="1:9" ht="24" customHeight="1" x14ac:dyDescent="0.3">
      <c r="A28" t="s">
        <v>42</v>
      </c>
      <c r="B28" s="39"/>
      <c r="C28" s="41"/>
      <c r="D28" t="s">
        <v>42</v>
      </c>
      <c r="E28" s="175"/>
      <c r="F28" s="175"/>
      <c r="G28" s="175"/>
      <c r="H28" t="s">
        <v>42</v>
      </c>
      <c r="I28" s="42"/>
    </row>
    <row r="29" spans="1:9" x14ac:dyDescent="0.3">
      <c r="C29" s="41"/>
      <c r="D29" s="41"/>
      <c r="E29" s="176"/>
      <c r="F29" s="176"/>
      <c r="G29" s="176"/>
      <c r="H29" s="41"/>
      <c r="I29" s="43"/>
    </row>
    <row r="30" spans="1:9" ht="15.5" x14ac:dyDescent="0.35">
      <c r="A30" s="163" t="s">
        <v>43</v>
      </c>
      <c r="B30" s="163"/>
      <c r="C30" s="163"/>
      <c r="D30" s="163"/>
      <c r="E30" s="163"/>
      <c r="F30" s="163"/>
      <c r="G30" s="163"/>
      <c r="H30" s="163"/>
      <c r="I30" s="163"/>
    </row>
    <row r="31" spans="1:9" x14ac:dyDescent="0.3">
      <c r="C31" s="41"/>
      <c r="D31" s="41"/>
      <c r="E31" s="41"/>
      <c r="F31" s="41"/>
      <c r="G31" s="44"/>
      <c r="H31" s="41"/>
      <c r="I31" s="41"/>
    </row>
    <row r="32" spans="1:9" ht="23.25" customHeight="1" x14ac:dyDescent="0.3">
      <c r="A32" s="164" t="s">
        <v>44</v>
      </c>
      <c r="B32" s="164"/>
      <c r="C32" s="164"/>
      <c r="D32" s="164"/>
      <c r="E32" s="164"/>
      <c r="F32" s="164"/>
      <c r="G32" s="164"/>
      <c r="H32" s="164"/>
      <c r="I32" s="164"/>
    </row>
    <row r="33" spans="1:9" ht="23.25" customHeight="1" x14ac:dyDescent="0.3">
      <c r="A33" s="164"/>
      <c r="B33" s="164"/>
      <c r="C33" s="164"/>
      <c r="D33" s="164"/>
      <c r="E33" s="164"/>
      <c r="F33" s="164"/>
      <c r="G33" s="164"/>
      <c r="H33" s="164"/>
      <c r="I33" s="164"/>
    </row>
    <row r="34" spans="1:9" x14ac:dyDescent="0.3">
      <c r="C34" s="41"/>
      <c r="D34" s="41"/>
      <c r="E34" s="41"/>
      <c r="F34" s="41"/>
      <c r="G34" s="44"/>
      <c r="H34" s="41"/>
      <c r="I34" s="41"/>
    </row>
    <row r="35" spans="1:9" x14ac:dyDescent="0.3">
      <c r="C35" s="41"/>
      <c r="D35" s="41"/>
      <c r="E35" s="41"/>
      <c r="F35" s="41"/>
      <c r="G35" s="44"/>
      <c r="H35" s="41"/>
      <c r="I35" s="41"/>
    </row>
    <row r="36" spans="1:9" x14ac:dyDescent="0.3">
      <c r="C36" s="41"/>
      <c r="D36" s="41"/>
      <c r="E36" s="41"/>
      <c r="F36" s="41"/>
      <c r="G36" s="44"/>
      <c r="H36" s="41"/>
      <c r="I36" s="41"/>
    </row>
    <row r="37" spans="1:9" x14ac:dyDescent="0.3">
      <c r="C37" s="41"/>
      <c r="D37" s="41"/>
      <c r="E37" s="41"/>
      <c r="F37" s="41"/>
      <c r="G37" s="44"/>
      <c r="H37" s="41"/>
      <c r="I37" s="41"/>
    </row>
    <row r="38" spans="1:9" x14ac:dyDescent="0.3">
      <c r="C38" s="41"/>
      <c r="D38" s="41"/>
      <c r="E38" s="41"/>
      <c r="F38" s="41"/>
      <c r="G38" s="44"/>
      <c r="H38" s="41"/>
      <c r="I38" s="41"/>
    </row>
    <row r="39" spans="1:9" x14ac:dyDescent="0.3">
      <c r="C39" s="41"/>
      <c r="D39" s="41"/>
      <c r="E39" s="41"/>
      <c r="F39" s="41"/>
      <c r="G39" s="44"/>
      <c r="H39" s="41"/>
      <c r="I39" s="41"/>
    </row>
    <row r="40" spans="1:9" x14ac:dyDescent="0.3">
      <c r="C40" s="41"/>
      <c r="D40" s="41"/>
      <c r="E40" s="41"/>
      <c r="F40" s="41"/>
      <c r="G40" s="44"/>
      <c r="H40" s="41"/>
      <c r="I40" s="41"/>
    </row>
    <row r="41" spans="1:9" x14ac:dyDescent="0.3">
      <c r="C41" s="41"/>
      <c r="D41" s="41"/>
      <c r="E41" s="41"/>
      <c r="F41" s="41"/>
      <c r="G41" s="44"/>
      <c r="H41" s="41"/>
      <c r="I41" s="41"/>
    </row>
    <row r="42" spans="1:9" x14ac:dyDescent="0.3">
      <c r="C42" s="41"/>
      <c r="D42" s="41"/>
      <c r="E42" s="41"/>
      <c r="F42" s="41"/>
      <c r="G42" s="44"/>
      <c r="H42" s="41"/>
      <c r="I42" s="41"/>
    </row>
    <row r="43" spans="1:9" x14ac:dyDescent="0.3">
      <c r="C43" s="41"/>
      <c r="D43" s="41"/>
      <c r="E43" s="41"/>
      <c r="F43" s="41"/>
      <c r="G43" s="44"/>
      <c r="H43" s="41"/>
      <c r="I43" s="41"/>
    </row>
    <row r="44" spans="1:9" x14ac:dyDescent="0.3">
      <c r="C44" s="41"/>
      <c r="D44" s="41"/>
      <c r="E44" s="41"/>
      <c r="F44" s="41"/>
      <c r="G44" s="44"/>
      <c r="H44" s="41"/>
      <c r="I44" s="41"/>
    </row>
    <row r="45" spans="1:9" x14ac:dyDescent="0.3">
      <c r="C45" s="41"/>
      <c r="D45" s="41"/>
      <c r="E45" s="41"/>
      <c r="F45" s="41"/>
      <c r="G45" s="44"/>
      <c r="H45" s="41"/>
      <c r="I45" s="41"/>
    </row>
    <row r="46" spans="1:9" x14ac:dyDescent="0.3">
      <c r="C46" s="41"/>
      <c r="D46" s="41"/>
      <c r="E46" s="41"/>
      <c r="F46" s="41"/>
      <c r="G46" s="44"/>
      <c r="H46" s="41"/>
      <c r="I46" s="41"/>
    </row>
    <row r="47" spans="1:9" x14ac:dyDescent="0.3">
      <c r="C47" s="41"/>
      <c r="D47" s="41"/>
      <c r="E47" s="41"/>
      <c r="F47" s="41"/>
      <c r="G47" s="44"/>
      <c r="H47" s="41"/>
      <c r="I47" s="41"/>
    </row>
  </sheetData>
  <mergeCells count="37">
    <mergeCell ref="D3:E3"/>
    <mergeCell ref="A4:A12"/>
    <mergeCell ref="B4:B12"/>
    <mergeCell ref="C5:C8"/>
    <mergeCell ref="F5:F8"/>
    <mergeCell ref="H5:H8"/>
    <mergeCell ref="I5:I12"/>
    <mergeCell ref="C9:C12"/>
    <mergeCell ref="F9:F12"/>
    <mergeCell ref="G9:G12"/>
    <mergeCell ref="H9:H12"/>
    <mergeCell ref="G5:G8"/>
    <mergeCell ref="D13:E13"/>
    <mergeCell ref="D14:E14"/>
    <mergeCell ref="A16:A18"/>
    <mergeCell ref="B16:B18"/>
    <mergeCell ref="C16:C18"/>
    <mergeCell ref="D16:E16"/>
    <mergeCell ref="D15:E15"/>
    <mergeCell ref="I16:I18"/>
    <mergeCell ref="D17:E17"/>
    <mergeCell ref="D18:E18"/>
    <mergeCell ref="A19:A26"/>
    <mergeCell ref="B19:B26"/>
    <mergeCell ref="F19:F22"/>
    <mergeCell ref="H19:H22"/>
    <mergeCell ref="I19:I26"/>
    <mergeCell ref="C23:C26"/>
    <mergeCell ref="C19:C21"/>
    <mergeCell ref="A30:I30"/>
    <mergeCell ref="A32:I33"/>
    <mergeCell ref="F23:F26"/>
    <mergeCell ref="G23:G26"/>
    <mergeCell ref="H23:H26"/>
    <mergeCell ref="E27:G27"/>
    <mergeCell ref="E28:G28"/>
    <mergeCell ref="E29:G29"/>
  </mergeCells>
  <conditionalFormatting sqref="G4:G5 G9">
    <cfRule type="cellIs" dxfId="4" priority="3" stopIfTrue="1" operator="equal">
      <formula>0</formula>
    </cfRule>
  </conditionalFormatting>
  <conditionalFormatting sqref="G13:G23">
    <cfRule type="cellIs" dxfId="3" priority="1" stopIfTrue="1" operator="equal">
      <formula>0</formula>
    </cfRule>
  </conditionalFormatting>
  <pageMargins left="0.7" right="0.7" top="0.75" bottom="0.75" header="0.3" footer="0.3"/>
  <pageSetup paperSize="9" scale="81"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F47887-5A85-4426-8A51-86184CB84553}">
  <dimension ref="C3:E13"/>
  <sheetViews>
    <sheetView rightToLeft="1" view="pageBreakPreview" topLeftCell="A2" zoomScale="60" zoomScaleNormal="100" workbookViewId="0">
      <selection activeCell="C27" sqref="C27"/>
    </sheetView>
  </sheetViews>
  <sheetFormatPr defaultRowHeight="14" x14ac:dyDescent="0.3"/>
  <cols>
    <col min="3" max="3" width="41.08203125" customWidth="1"/>
    <col min="4" max="4" width="20.08203125" customWidth="1"/>
    <col min="5" max="5" width="52.25" customWidth="1"/>
    <col min="259" max="259" width="41.08203125" customWidth="1"/>
    <col min="260" max="260" width="20.08203125" customWidth="1"/>
    <col min="261" max="261" width="52.25" customWidth="1"/>
    <col min="515" max="515" width="41.08203125" customWidth="1"/>
    <col min="516" max="516" width="20.08203125" customWidth="1"/>
    <col min="517" max="517" width="52.25" customWidth="1"/>
    <col min="771" max="771" width="41.08203125" customWidth="1"/>
    <col min="772" max="772" width="20.08203125" customWidth="1"/>
    <col min="773" max="773" width="52.25" customWidth="1"/>
    <col min="1027" max="1027" width="41.08203125" customWidth="1"/>
    <col min="1028" max="1028" width="20.08203125" customWidth="1"/>
    <col min="1029" max="1029" width="52.25" customWidth="1"/>
    <col min="1283" max="1283" width="41.08203125" customWidth="1"/>
    <col min="1284" max="1284" width="20.08203125" customWidth="1"/>
    <col min="1285" max="1285" width="52.25" customWidth="1"/>
    <col min="1539" max="1539" width="41.08203125" customWidth="1"/>
    <col min="1540" max="1540" width="20.08203125" customWidth="1"/>
    <col min="1541" max="1541" width="52.25" customWidth="1"/>
    <col min="1795" max="1795" width="41.08203125" customWidth="1"/>
    <col min="1796" max="1796" width="20.08203125" customWidth="1"/>
    <col min="1797" max="1797" width="52.25" customWidth="1"/>
    <col min="2051" max="2051" width="41.08203125" customWidth="1"/>
    <col min="2052" max="2052" width="20.08203125" customWidth="1"/>
    <col min="2053" max="2053" width="52.25" customWidth="1"/>
    <col min="2307" max="2307" width="41.08203125" customWidth="1"/>
    <col min="2308" max="2308" width="20.08203125" customWidth="1"/>
    <col min="2309" max="2309" width="52.25" customWidth="1"/>
    <col min="2563" max="2563" width="41.08203125" customWidth="1"/>
    <col min="2564" max="2564" width="20.08203125" customWidth="1"/>
    <col min="2565" max="2565" width="52.25" customWidth="1"/>
    <col min="2819" max="2819" width="41.08203125" customWidth="1"/>
    <col min="2820" max="2820" width="20.08203125" customWidth="1"/>
    <col min="2821" max="2821" width="52.25" customWidth="1"/>
    <col min="3075" max="3075" width="41.08203125" customWidth="1"/>
    <col min="3076" max="3076" width="20.08203125" customWidth="1"/>
    <col min="3077" max="3077" width="52.25" customWidth="1"/>
    <col min="3331" max="3331" width="41.08203125" customWidth="1"/>
    <col min="3332" max="3332" width="20.08203125" customWidth="1"/>
    <col min="3333" max="3333" width="52.25" customWidth="1"/>
    <col min="3587" max="3587" width="41.08203125" customWidth="1"/>
    <col min="3588" max="3588" width="20.08203125" customWidth="1"/>
    <col min="3589" max="3589" width="52.25" customWidth="1"/>
    <col min="3843" max="3843" width="41.08203125" customWidth="1"/>
    <col min="3844" max="3844" width="20.08203125" customWidth="1"/>
    <col min="3845" max="3845" width="52.25" customWidth="1"/>
    <col min="4099" max="4099" width="41.08203125" customWidth="1"/>
    <col min="4100" max="4100" width="20.08203125" customWidth="1"/>
    <col min="4101" max="4101" width="52.25" customWidth="1"/>
    <col min="4355" max="4355" width="41.08203125" customWidth="1"/>
    <col min="4356" max="4356" width="20.08203125" customWidth="1"/>
    <col min="4357" max="4357" width="52.25" customWidth="1"/>
    <col min="4611" max="4611" width="41.08203125" customWidth="1"/>
    <col min="4612" max="4612" width="20.08203125" customWidth="1"/>
    <col min="4613" max="4613" width="52.25" customWidth="1"/>
    <col min="4867" max="4867" width="41.08203125" customWidth="1"/>
    <col min="4868" max="4868" width="20.08203125" customWidth="1"/>
    <col min="4869" max="4869" width="52.25" customWidth="1"/>
    <col min="5123" max="5123" width="41.08203125" customWidth="1"/>
    <col min="5124" max="5124" width="20.08203125" customWidth="1"/>
    <col min="5125" max="5125" width="52.25" customWidth="1"/>
    <col min="5379" max="5379" width="41.08203125" customWidth="1"/>
    <col min="5380" max="5380" width="20.08203125" customWidth="1"/>
    <col min="5381" max="5381" width="52.25" customWidth="1"/>
    <col min="5635" max="5635" width="41.08203125" customWidth="1"/>
    <col min="5636" max="5636" width="20.08203125" customWidth="1"/>
    <col min="5637" max="5637" width="52.25" customWidth="1"/>
    <col min="5891" max="5891" width="41.08203125" customWidth="1"/>
    <col min="5892" max="5892" width="20.08203125" customWidth="1"/>
    <col min="5893" max="5893" width="52.25" customWidth="1"/>
    <col min="6147" max="6147" width="41.08203125" customWidth="1"/>
    <col min="6148" max="6148" width="20.08203125" customWidth="1"/>
    <col min="6149" max="6149" width="52.25" customWidth="1"/>
    <col min="6403" max="6403" width="41.08203125" customWidth="1"/>
    <col min="6404" max="6404" width="20.08203125" customWidth="1"/>
    <col min="6405" max="6405" width="52.25" customWidth="1"/>
    <col min="6659" max="6659" width="41.08203125" customWidth="1"/>
    <col min="6660" max="6660" width="20.08203125" customWidth="1"/>
    <col min="6661" max="6661" width="52.25" customWidth="1"/>
    <col min="6915" max="6915" width="41.08203125" customWidth="1"/>
    <col min="6916" max="6916" width="20.08203125" customWidth="1"/>
    <col min="6917" max="6917" width="52.25" customWidth="1"/>
    <col min="7171" max="7171" width="41.08203125" customWidth="1"/>
    <col min="7172" max="7172" width="20.08203125" customWidth="1"/>
    <col min="7173" max="7173" width="52.25" customWidth="1"/>
    <col min="7427" max="7427" width="41.08203125" customWidth="1"/>
    <col min="7428" max="7428" width="20.08203125" customWidth="1"/>
    <col min="7429" max="7429" width="52.25" customWidth="1"/>
    <col min="7683" max="7683" width="41.08203125" customWidth="1"/>
    <col min="7684" max="7684" width="20.08203125" customWidth="1"/>
    <col min="7685" max="7685" width="52.25" customWidth="1"/>
    <col min="7939" max="7939" width="41.08203125" customWidth="1"/>
    <col min="7940" max="7940" width="20.08203125" customWidth="1"/>
    <col min="7941" max="7941" width="52.25" customWidth="1"/>
    <col min="8195" max="8195" width="41.08203125" customWidth="1"/>
    <col min="8196" max="8196" width="20.08203125" customWidth="1"/>
    <col min="8197" max="8197" width="52.25" customWidth="1"/>
    <col min="8451" max="8451" width="41.08203125" customWidth="1"/>
    <col min="8452" max="8452" width="20.08203125" customWidth="1"/>
    <col min="8453" max="8453" width="52.25" customWidth="1"/>
    <col min="8707" max="8707" width="41.08203125" customWidth="1"/>
    <col min="8708" max="8708" width="20.08203125" customWidth="1"/>
    <col min="8709" max="8709" width="52.25" customWidth="1"/>
    <col min="8963" max="8963" width="41.08203125" customWidth="1"/>
    <col min="8964" max="8964" width="20.08203125" customWidth="1"/>
    <col min="8965" max="8965" width="52.25" customWidth="1"/>
    <col min="9219" max="9219" width="41.08203125" customWidth="1"/>
    <col min="9220" max="9220" width="20.08203125" customWidth="1"/>
    <col min="9221" max="9221" width="52.25" customWidth="1"/>
    <col min="9475" max="9475" width="41.08203125" customWidth="1"/>
    <col min="9476" max="9476" width="20.08203125" customWidth="1"/>
    <col min="9477" max="9477" width="52.25" customWidth="1"/>
    <col min="9731" max="9731" width="41.08203125" customWidth="1"/>
    <col min="9732" max="9732" width="20.08203125" customWidth="1"/>
    <col min="9733" max="9733" width="52.25" customWidth="1"/>
    <col min="9987" max="9987" width="41.08203125" customWidth="1"/>
    <col min="9988" max="9988" width="20.08203125" customWidth="1"/>
    <col min="9989" max="9989" width="52.25" customWidth="1"/>
    <col min="10243" max="10243" width="41.08203125" customWidth="1"/>
    <col min="10244" max="10244" width="20.08203125" customWidth="1"/>
    <col min="10245" max="10245" width="52.25" customWidth="1"/>
    <col min="10499" max="10499" width="41.08203125" customWidth="1"/>
    <col min="10500" max="10500" width="20.08203125" customWidth="1"/>
    <col min="10501" max="10501" width="52.25" customWidth="1"/>
    <col min="10755" max="10755" width="41.08203125" customWidth="1"/>
    <col min="10756" max="10756" width="20.08203125" customWidth="1"/>
    <col min="10757" max="10757" width="52.25" customWidth="1"/>
    <col min="11011" max="11011" width="41.08203125" customWidth="1"/>
    <col min="11012" max="11012" width="20.08203125" customWidth="1"/>
    <col min="11013" max="11013" width="52.25" customWidth="1"/>
    <col min="11267" max="11267" width="41.08203125" customWidth="1"/>
    <col min="11268" max="11268" width="20.08203125" customWidth="1"/>
    <col min="11269" max="11269" width="52.25" customWidth="1"/>
    <col min="11523" max="11523" width="41.08203125" customWidth="1"/>
    <col min="11524" max="11524" width="20.08203125" customWidth="1"/>
    <col min="11525" max="11525" width="52.25" customWidth="1"/>
    <col min="11779" max="11779" width="41.08203125" customWidth="1"/>
    <col min="11780" max="11780" width="20.08203125" customWidth="1"/>
    <col min="11781" max="11781" width="52.25" customWidth="1"/>
    <col min="12035" max="12035" width="41.08203125" customWidth="1"/>
    <col min="12036" max="12036" width="20.08203125" customWidth="1"/>
    <col min="12037" max="12037" width="52.25" customWidth="1"/>
    <col min="12291" max="12291" width="41.08203125" customWidth="1"/>
    <col min="12292" max="12292" width="20.08203125" customWidth="1"/>
    <col min="12293" max="12293" width="52.25" customWidth="1"/>
    <col min="12547" max="12547" width="41.08203125" customWidth="1"/>
    <col min="12548" max="12548" width="20.08203125" customWidth="1"/>
    <col min="12549" max="12549" width="52.25" customWidth="1"/>
    <col min="12803" max="12803" width="41.08203125" customWidth="1"/>
    <col min="12804" max="12804" width="20.08203125" customWidth="1"/>
    <col min="12805" max="12805" width="52.25" customWidth="1"/>
    <col min="13059" max="13059" width="41.08203125" customWidth="1"/>
    <col min="13060" max="13060" width="20.08203125" customWidth="1"/>
    <col min="13061" max="13061" width="52.25" customWidth="1"/>
    <col min="13315" max="13315" width="41.08203125" customWidth="1"/>
    <col min="13316" max="13316" width="20.08203125" customWidth="1"/>
    <col min="13317" max="13317" width="52.25" customWidth="1"/>
    <col min="13571" max="13571" width="41.08203125" customWidth="1"/>
    <col min="13572" max="13572" width="20.08203125" customWidth="1"/>
    <col min="13573" max="13573" width="52.25" customWidth="1"/>
    <col min="13827" max="13827" width="41.08203125" customWidth="1"/>
    <col min="13828" max="13828" width="20.08203125" customWidth="1"/>
    <col min="13829" max="13829" width="52.25" customWidth="1"/>
    <col min="14083" max="14083" width="41.08203125" customWidth="1"/>
    <col min="14084" max="14084" width="20.08203125" customWidth="1"/>
    <col min="14085" max="14085" width="52.25" customWidth="1"/>
    <col min="14339" max="14339" width="41.08203125" customWidth="1"/>
    <col min="14340" max="14340" width="20.08203125" customWidth="1"/>
    <col min="14341" max="14341" width="52.25" customWidth="1"/>
    <col min="14595" max="14595" width="41.08203125" customWidth="1"/>
    <col min="14596" max="14596" width="20.08203125" customWidth="1"/>
    <col min="14597" max="14597" width="52.25" customWidth="1"/>
    <col min="14851" max="14851" width="41.08203125" customWidth="1"/>
    <col min="14852" max="14852" width="20.08203125" customWidth="1"/>
    <col min="14853" max="14853" width="52.25" customWidth="1"/>
    <col min="15107" max="15107" width="41.08203125" customWidth="1"/>
    <col min="15108" max="15108" width="20.08203125" customWidth="1"/>
    <col min="15109" max="15109" width="52.25" customWidth="1"/>
    <col min="15363" max="15363" width="41.08203125" customWidth="1"/>
    <col min="15364" max="15364" width="20.08203125" customWidth="1"/>
    <col min="15365" max="15365" width="52.25" customWidth="1"/>
    <col min="15619" max="15619" width="41.08203125" customWidth="1"/>
    <col min="15620" max="15620" width="20.08203125" customWidth="1"/>
    <col min="15621" max="15621" width="52.25" customWidth="1"/>
    <col min="15875" max="15875" width="41.08203125" customWidth="1"/>
    <col min="15876" max="15876" width="20.08203125" customWidth="1"/>
    <col min="15877" max="15877" width="52.25" customWidth="1"/>
    <col min="16131" max="16131" width="41.08203125" customWidth="1"/>
    <col min="16132" max="16132" width="20.08203125" customWidth="1"/>
    <col min="16133" max="16133" width="52.25" customWidth="1"/>
  </cols>
  <sheetData>
    <row r="3" spans="3:5" x14ac:dyDescent="0.3">
      <c r="C3" s="45" t="s">
        <v>45</v>
      </c>
      <c r="D3" s="45" t="s">
        <v>46</v>
      </c>
      <c r="E3" s="45" t="s">
        <v>47</v>
      </c>
    </row>
    <row r="4" spans="3:5" ht="35" x14ac:dyDescent="0.3">
      <c r="C4" s="46" t="s">
        <v>48</v>
      </c>
      <c r="D4" s="47"/>
      <c r="E4" s="48"/>
    </row>
    <row r="5" spans="3:5" ht="35" x14ac:dyDescent="0.3">
      <c r="C5" s="46" t="s">
        <v>49</v>
      </c>
      <c r="D5" s="47"/>
      <c r="E5" s="48"/>
    </row>
    <row r="6" spans="3:5" ht="35" x14ac:dyDescent="0.3">
      <c r="C6" s="46" t="s">
        <v>50</v>
      </c>
      <c r="D6" s="47"/>
      <c r="E6" s="48"/>
    </row>
    <row r="7" spans="3:5" ht="35" x14ac:dyDescent="0.3">
      <c r="C7" s="46" t="s">
        <v>51</v>
      </c>
      <c r="D7" s="47"/>
      <c r="E7" s="48"/>
    </row>
    <row r="8" spans="3:5" ht="35" x14ac:dyDescent="0.3">
      <c r="C8" s="46" t="s">
        <v>52</v>
      </c>
      <c r="D8" s="47"/>
      <c r="E8" s="48"/>
    </row>
    <row r="10" spans="3:5" ht="36" x14ac:dyDescent="0.3">
      <c r="C10" s="49" t="s">
        <v>53</v>
      </c>
    </row>
    <row r="12" spans="3:5" x14ac:dyDescent="0.3">
      <c r="C12" t="s">
        <v>54</v>
      </c>
    </row>
    <row r="13" spans="3:5" x14ac:dyDescent="0.3">
      <c r="C13" t="s">
        <v>55</v>
      </c>
    </row>
  </sheetData>
  <pageMargins left="0.7" right="0.7" top="0.75" bottom="0.75" header="0.3" footer="0.3"/>
  <pageSetup paperSize="9" scale="61"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2EC236-C008-4DB0-95A6-3B636A1BE450}">
  <dimension ref="A1:M32"/>
  <sheetViews>
    <sheetView rightToLeft="1" zoomScaleNormal="100" workbookViewId="0">
      <selection sqref="A1:F2"/>
    </sheetView>
  </sheetViews>
  <sheetFormatPr defaultRowHeight="13" x14ac:dyDescent="0.3"/>
  <cols>
    <col min="1" max="1" width="7.25" style="60" bestFit="1" customWidth="1"/>
    <col min="2" max="2" width="32.25" style="60" customWidth="1"/>
    <col min="3" max="3" width="11.75" style="112" customWidth="1"/>
    <col min="4" max="4" width="6" style="60" customWidth="1"/>
    <col min="5" max="5" width="7.33203125" style="60" customWidth="1"/>
    <col min="6" max="6" width="9.83203125" style="60" customWidth="1"/>
    <col min="7" max="7" width="6.33203125" style="60" customWidth="1"/>
    <col min="8" max="8" width="9.83203125" style="60" bestFit="1" customWidth="1"/>
    <col min="9" max="9" width="7.08203125" style="112" customWidth="1"/>
    <col min="10" max="10" width="9.83203125" style="60" bestFit="1" customWidth="1"/>
    <col min="11" max="11" width="21" style="60" customWidth="1"/>
    <col min="12" max="256" width="9" style="60"/>
    <col min="257" max="257" width="7.25" style="60" bestFit="1" customWidth="1"/>
    <col min="258" max="258" width="32.25" style="60" customWidth="1"/>
    <col min="259" max="259" width="11.75" style="60" customWidth="1"/>
    <col min="260" max="260" width="6" style="60" customWidth="1"/>
    <col min="261" max="261" width="7.33203125" style="60" customWidth="1"/>
    <col min="262" max="262" width="9.83203125" style="60" customWidth="1"/>
    <col min="263" max="263" width="6.33203125" style="60" customWidth="1"/>
    <col min="264" max="264" width="9.83203125" style="60" bestFit="1" customWidth="1"/>
    <col min="265" max="265" width="7.08203125" style="60" customWidth="1"/>
    <col min="266" max="266" width="9.83203125" style="60" bestFit="1" customWidth="1"/>
    <col min="267" max="267" width="21" style="60" customWidth="1"/>
    <col min="268" max="512" width="9" style="60"/>
    <col min="513" max="513" width="7.25" style="60" bestFit="1" customWidth="1"/>
    <col min="514" max="514" width="32.25" style="60" customWidth="1"/>
    <col min="515" max="515" width="11.75" style="60" customWidth="1"/>
    <col min="516" max="516" width="6" style="60" customWidth="1"/>
    <col min="517" max="517" width="7.33203125" style="60" customWidth="1"/>
    <col min="518" max="518" width="9.83203125" style="60" customWidth="1"/>
    <col min="519" max="519" width="6.33203125" style="60" customWidth="1"/>
    <col min="520" max="520" width="9.83203125" style="60" bestFit="1" customWidth="1"/>
    <col min="521" max="521" width="7.08203125" style="60" customWidth="1"/>
    <col min="522" max="522" width="9.83203125" style="60" bestFit="1" customWidth="1"/>
    <col min="523" max="523" width="21" style="60" customWidth="1"/>
    <col min="524" max="768" width="9" style="60"/>
    <col min="769" max="769" width="7.25" style="60" bestFit="1" customWidth="1"/>
    <col min="770" max="770" width="32.25" style="60" customWidth="1"/>
    <col min="771" max="771" width="11.75" style="60" customWidth="1"/>
    <col min="772" max="772" width="6" style="60" customWidth="1"/>
    <col min="773" max="773" width="7.33203125" style="60" customWidth="1"/>
    <col min="774" max="774" width="9.83203125" style="60" customWidth="1"/>
    <col min="775" max="775" width="6.33203125" style="60" customWidth="1"/>
    <col min="776" max="776" width="9.83203125" style="60" bestFit="1" customWidth="1"/>
    <col min="777" max="777" width="7.08203125" style="60" customWidth="1"/>
    <col min="778" max="778" width="9.83203125" style="60" bestFit="1" customWidth="1"/>
    <col min="779" max="779" width="21" style="60" customWidth="1"/>
    <col min="780" max="1024" width="9" style="60"/>
    <col min="1025" max="1025" width="7.25" style="60" bestFit="1" customWidth="1"/>
    <col min="1026" max="1026" width="32.25" style="60" customWidth="1"/>
    <col min="1027" max="1027" width="11.75" style="60" customWidth="1"/>
    <col min="1028" max="1028" width="6" style="60" customWidth="1"/>
    <col min="1029" max="1029" width="7.33203125" style="60" customWidth="1"/>
    <col min="1030" max="1030" width="9.83203125" style="60" customWidth="1"/>
    <col min="1031" max="1031" width="6.33203125" style="60" customWidth="1"/>
    <col min="1032" max="1032" width="9.83203125" style="60" bestFit="1" customWidth="1"/>
    <col min="1033" max="1033" width="7.08203125" style="60" customWidth="1"/>
    <col min="1034" max="1034" width="9.83203125" style="60" bestFit="1" customWidth="1"/>
    <col min="1035" max="1035" width="21" style="60" customWidth="1"/>
    <col min="1036" max="1280" width="9" style="60"/>
    <col min="1281" max="1281" width="7.25" style="60" bestFit="1" customWidth="1"/>
    <col min="1282" max="1282" width="32.25" style="60" customWidth="1"/>
    <col min="1283" max="1283" width="11.75" style="60" customWidth="1"/>
    <col min="1284" max="1284" width="6" style="60" customWidth="1"/>
    <col min="1285" max="1285" width="7.33203125" style="60" customWidth="1"/>
    <col min="1286" max="1286" width="9.83203125" style="60" customWidth="1"/>
    <col min="1287" max="1287" width="6.33203125" style="60" customWidth="1"/>
    <col min="1288" max="1288" width="9.83203125" style="60" bestFit="1" customWidth="1"/>
    <col min="1289" max="1289" width="7.08203125" style="60" customWidth="1"/>
    <col min="1290" max="1290" width="9.83203125" style="60" bestFit="1" customWidth="1"/>
    <col min="1291" max="1291" width="21" style="60" customWidth="1"/>
    <col min="1292" max="1536" width="9" style="60"/>
    <col min="1537" max="1537" width="7.25" style="60" bestFit="1" customWidth="1"/>
    <col min="1538" max="1538" width="32.25" style="60" customWidth="1"/>
    <col min="1539" max="1539" width="11.75" style="60" customWidth="1"/>
    <col min="1540" max="1540" width="6" style="60" customWidth="1"/>
    <col min="1541" max="1541" width="7.33203125" style="60" customWidth="1"/>
    <col min="1542" max="1542" width="9.83203125" style="60" customWidth="1"/>
    <col min="1543" max="1543" width="6.33203125" style="60" customWidth="1"/>
    <col min="1544" max="1544" width="9.83203125" style="60" bestFit="1" customWidth="1"/>
    <col min="1545" max="1545" width="7.08203125" style="60" customWidth="1"/>
    <col min="1546" max="1546" width="9.83203125" style="60" bestFit="1" customWidth="1"/>
    <col min="1547" max="1547" width="21" style="60" customWidth="1"/>
    <col min="1548" max="1792" width="9" style="60"/>
    <col min="1793" max="1793" width="7.25" style="60" bestFit="1" customWidth="1"/>
    <col min="1794" max="1794" width="32.25" style="60" customWidth="1"/>
    <col min="1795" max="1795" width="11.75" style="60" customWidth="1"/>
    <col min="1796" max="1796" width="6" style="60" customWidth="1"/>
    <col min="1797" max="1797" width="7.33203125" style="60" customWidth="1"/>
    <col min="1798" max="1798" width="9.83203125" style="60" customWidth="1"/>
    <col min="1799" max="1799" width="6.33203125" style="60" customWidth="1"/>
    <col min="1800" max="1800" width="9.83203125" style="60" bestFit="1" customWidth="1"/>
    <col min="1801" max="1801" width="7.08203125" style="60" customWidth="1"/>
    <col min="1802" max="1802" width="9.83203125" style="60" bestFit="1" customWidth="1"/>
    <col min="1803" max="1803" width="21" style="60" customWidth="1"/>
    <col min="1804" max="2048" width="9" style="60"/>
    <col min="2049" max="2049" width="7.25" style="60" bestFit="1" customWidth="1"/>
    <col min="2050" max="2050" width="32.25" style="60" customWidth="1"/>
    <col min="2051" max="2051" width="11.75" style="60" customWidth="1"/>
    <col min="2052" max="2052" width="6" style="60" customWidth="1"/>
    <col min="2053" max="2053" width="7.33203125" style="60" customWidth="1"/>
    <col min="2054" max="2054" width="9.83203125" style="60" customWidth="1"/>
    <col min="2055" max="2055" width="6.33203125" style="60" customWidth="1"/>
    <col min="2056" max="2056" width="9.83203125" style="60" bestFit="1" customWidth="1"/>
    <col min="2057" max="2057" width="7.08203125" style="60" customWidth="1"/>
    <col min="2058" max="2058" width="9.83203125" style="60" bestFit="1" customWidth="1"/>
    <col min="2059" max="2059" width="21" style="60" customWidth="1"/>
    <col min="2060" max="2304" width="9" style="60"/>
    <col min="2305" max="2305" width="7.25" style="60" bestFit="1" customWidth="1"/>
    <col min="2306" max="2306" width="32.25" style="60" customWidth="1"/>
    <col min="2307" max="2307" width="11.75" style="60" customWidth="1"/>
    <col min="2308" max="2308" width="6" style="60" customWidth="1"/>
    <col min="2309" max="2309" width="7.33203125" style="60" customWidth="1"/>
    <col min="2310" max="2310" width="9.83203125" style="60" customWidth="1"/>
    <col min="2311" max="2311" width="6.33203125" style="60" customWidth="1"/>
    <col min="2312" max="2312" width="9.83203125" style="60" bestFit="1" customWidth="1"/>
    <col min="2313" max="2313" width="7.08203125" style="60" customWidth="1"/>
    <col min="2314" max="2314" width="9.83203125" style="60" bestFit="1" customWidth="1"/>
    <col min="2315" max="2315" width="21" style="60" customWidth="1"/>
    <col min="2316" max="2560" width="9" style="60"/>
    <col min="2561" max="2561" width="7.25" style="60" bestFit="1" customWidth="1"/>
    <col min="2562" max="2562" width="32.25" style="60" customWidth="1"/>
    <col min="2563" max="2563" width="11.75" style="60" customWidth="1"/>
    <col min="2564" max="2564" width="6" style="60" customWidth="1"/>
    <col min="2565" max="2565" width="7.33203125" style="60" customWidth="1"/>
    <col min="2566" max="2566" width="9.83203125" style="60" customWidth="1"/>
    <col min="2567" max="2567" width="6.33203125" style="60" customWidth="1"/>
    <col min="2568" max="2568" width="9.83203125" style="60" bestFit="1" customWidth="1"/>
    <col min="2569" max="2569" width="7.08203125" style="60" customWidth="1"/>
    <col min="2570" max="2570" width="9.83203125" style="60" bestFit="1" customWidth="1"/>
    <col min="2571" max="2571" width="21" style="60" customWidth="1"/>
    <col min="2572" max="2816" width="9" style="60"/>
    <col min="2817" max="2817" width="7.25" style="60" bestFit="1" customWidth="1"/>
    <col min="2818" max="2818" width="32.25" style="60" customWidth="1"/>
    <col min="2819" max="2819" width="11.75" style="60" customWidth="1"/>
    <col min="2820" max="2820" width="6" style="60" customWidth="1"/>
    <col min="2821" max="2821" width="7.33203125" style="60" customWidth="1"/>
    <col min="2822" max="2822" width="9.83203125" style="60" customWidth="1"/>
    <col min="2823" max="2823" width="6.33203125" style="60" customWidth="1"/>
    <col min="2824" max="2824" width="9.83203125" style="60" bestFit="1" customWidth="1"/>
    <col min="2825" max="2825" width="7.08203125" style="60" customWidth="1"/>
    <col min="2826" max="2826" width="9.83203125" style="60" bestFit="1" customWidth="1"/>
    <col min="2827" max="2827" width="21" style="60" customWidth="1"/>
    <col min="2828" max="3072" width="9" style="60"/>
    <col min="3073" max="3073" width="7.25" style="60" bestFit="1" customWidth="1"/>
    <col min="3074" max="3074" width="32.25" style="60" customWidth="1"/>
    <col min="3075" max="3075" width="11.75" style="60" customWidth="1"/>
    <col min="3076" max="3076" width="6" style="60" customWidth="1"/>
    <col min="3077" max="3077" width="7.33203125" style="60" customWidth="1"/>
    <col min="3078" max="3078" width="9.83203125" style="60" customWidth="1"/>
    <col min="3079" max="3079" width="6.33203125" style="60" customWidth="1"/>
    <col min="3080" max="3080" width="9.83203125" style="60" bestFit="1" customWidth="1"/>
    <col min="3081" max="3081" width="7.08203125" style="60" customWidth="1"/>
    <col min="3082" max="3082" width="9.83203125" style="60" bestFit="1" customWidth="1"/>
    <col min="3083" max="3083" width="21" style="60" customWidth="1"/>
    <col min="3084" max="3328" width="9" style="60"/>
    <col min="3329" max="3329" width="7.25" style="60" bestFit="1" customWidth="1"/>
    <col min="3330" max="3330" width="32.25" style="60" customWidth="1"/>
    <col min="3331" max="3331" width="11.75" style="60" customWidth="1"/>
    <col min="3332" max="3332" width="6" style="60" customWidth="1"/>
    <col min="3333" max="3333" width="7.33203125" style="60" customWidth="1"/>
    <col min="3334" max="3334" width="9.83203125" style="60" customWidth="1"/>
    <col min="3335" max="3335" width="6.33203125" style="60" customWidth="1"/>
    <col min="3336" max="3336" width="9.83203125" style="60" bestFit="1" customWidth="1"/>
    <col min="3337" max="3337" width="7.08203125" style="60" customWidth="1"/>
    <col min="3338" max="3338" width="9.83203125" style="60" bestFit="1" customWidth="1"/>
    <col min="3339" max="3339" width="21" style="60" customWidth="1"/>
    <col min="3340" max="3584" width="9" style="60"/>
    <col min="3585" max="3585" width="7.25" style="60" bestFit="1" customWidth="1"/>
    <col min="3586" max="3586" width="32.25" style="60" customWidth="1"/>
    <col min="3587" max="3587" width="11.75" style="60" customWidth="1"/>
    <col min="3588" max="3588" width="6" style="60" customWidth="1"/>
    <col min="3589" max="3589" width="7.33203125" style="60" customWidth="1"/>
    <col min="3590" max="3590" width="9.83203125" style="60" customWidth="1"/>
    <col min="3591" max="3591" width="6.33203125" style="60" customWidth="1"/>
    <col min="3592" max="3592" width="9.83203125" style="60" bestFit="1" customWidth="1"/>
    <col min="3593" max="3593" width="7.08203125" style="60" customWidth="1"/>
    <col min="3594" max="3594" width="9.83203125" style="60" bestFit="1" customWidth="1"/>
    <col min="3595" max="3595" width="21" style="60" customWidth="1"/>
    <col min="3596" max="3840" width="9" style="60"/>
    <col min="3841" max="3841" width="7.25" style="60" bestFit="1" customWidth="1"/>
    <col min="3842" max="3842" width="32.25" style="60" customWidth="1"/>
    <col min="3843" max="3843" width="11.75" style="60" customWidth="1"/>
    <col min="3844" max="3844" width="6" style="60" customWidth="1"/>
    <col min="3845" max="3845" width="7.33203125" style="60" customWidth="1"/>
    <col min="3846" max="3846" width="9.83203125" style="60" customWidth="1"/>
    <col min="3847" max="3847" width="6.33203125" style="60" customWidth="1"/>
    <col min="3848" max="3848" width="9.83203125" style="60" bestFit="1" customWidth="1"/>
    <col min="3849" max="3849" width="7.08203125" style="60" customWidth="1"/>
    <col min="3850" max="3850" width="9.83203125" style="60" bestFit="1" customWidth="1"/>
    <col min="3851" max="3851" width="21" style="60" customWidth="1"/>
    <col min="3852" max="4096" width="9" style="60"/>
    <col min="4097" max="4097" width="7.25" style="60" bestFit="1" customWidth="1"/>
    <col min="4098" max="4098" width="32.25" style="60" customWidth="1"/>
    <col min="4099" max="4099" width="11.75" style="60" customWidth="1"/>
    <col min="4100" max="4100" width="6" style="60" customWidth="1"/>
    <col min="4101" max="4101" width="7.33203125" style="60" customWidth="1"/>
    <col min="4102" max="4102" width="9.83203125" style="60" customWidth="1"/>
    <col min="4103" max="4103" width="6.33203125" style="60" customWidth="1"/>
    <col min="4104" max="4104" width="9.83203125" style="60" bestFit="1" customWidth="1"/>
    <col min="4105" max="4105" width="7.08203125" style="60" customWidth="1"/>
    <col min="4106" max="4106" width="9.83203125" style="60" bestFit="1" customWidth="1"/>
    <col min="4107" max="4107" width="21" style="60" customWidth="1"/>
    <col min="4108" max="4352" width="9" style="60"/>
    <col min="4353" max="4353" width="7.25" style="60" bestFit="1" customWidth="1"/>
    <col min="4354" max="4354" width="32.25" style="60" customWidth="1"/>
    <col min="4355" max="4355" width="11.75" style="60" customWidth="1"/>
    <col min="4356" max="4356" width="6" style="60" customWidth="1"/>
    <col min="4357" max="4357" width="7.33203125" style="60" customWidth="1"/>
    <col min="4358" max="4358" width="9.83203125" style="60" customWidth="1"/>
    <col min="4359" max="4359" width="6.33203125" style="60" customWidth="1"/>
    <col min="4360" max="4360" width="9.83203125" style="60" bestFit="1" customWidth="1"/>
    <col min="4361" max="4361" width="7.08203125" style="60" customWidth="1"/>
    <col min="4362" max="4362" width="9.83203125" style="60" bestFit="1" customWidth="1"/>
    <col min="4363" max="4363" width="21" style="60" customWidth="1"/>
    <col min="4364" max="4608" width="9" style="60"/>
    <col min="4609" max="4609" width="7.25" style="60" bestFit="1" customWidth="1"/>
    <col min="4610" max="4610" width="32.25" style="60" customWidth="1"/>
    <col min="4611" max="4611" width="11.75" style="60" customWidth="1"/>
    <col min="4612" max="4612" width="6" style="60" customWidth="1"/>
    <col min="4613" max="4613" width="7.33203125" style="60" customWidth="1"/>
    <col min="4614" max="4614" width="9.83203125" style="60" customWidth="1"/>
    <col min="4615" max="4615" width="6.33203125" style="60" customWidth="1"/>
    <col min="4616" max="4616" width="9.83203125" style="60" bestFit="1" customWidth="1"/>
    <col min="4617" max="4617" width="7.08203125" style="60" customWidth="1"/>
    <col min="4618" max="4618" width="9.83203125" style="60" bestFit="1" customWidth="1"/>
    <col min="4619" max="4619" width="21" style="60" customWidth="1"/>
    <col min="4620" max="4864" width="9" style="60"/>
    <col min="4865" max="4865" width="7.25" style="60" bestFit="1" customWidth="1"/>
    <col min="4866" max="4866" width="32.25" style="60" customWidth="1"/>
    <col min="4867" max="4867" width="11.75" style="60" customWidth="1"/>
    <col min="4868" max="4868" width="6" style="60" customWidth="1"/>
    <col min="4869" max="4869" width="7.33203125" style="60" customWidth="1"/>
    <col min="4870" max="4870" width="9.83203125" style="60" customWidth="1"/>
    <col min="4871" max="4871" width="6.33203125" style="60" customWidth="1"/>
    <col min="4872" max="4872" width="9.83203125" style="60" bestFit="1" customWidth="1"/>
    <col min="4873" max="4873" width="7.08203125" style="60" customWidth="1"/>
    <col min="4874" max="4874" width="9.83203125" style="60" bestFit="1" customWidth="1"/>
    <col min="4875" max="4875" width="21" style="60" customWidth="1"/>
    <col min="4876" max="5120" width="9" style="60"/>
    <col min="5121" max="5121" width="7.25" style="60" bestFit="1" customWidth="1"/>
    <col min="5122" max="5122" width="32.25" style="60" customWidth="1"/>
    <col min="5123" max="5123" width="11.75" style="60" customWidth="1"/>
    <col min="5124" max="5124" width="6" style="60" customWidth="1"/>
    <col min="5125" max="5125" width="7.33203125" style="60" customWidth="1"/>
    <col min="5126" max="5126" width="9.83203125" style="60" customWidth="1"/>
    <col min="5127" max="5127" width="6.33203125" style="60" customWidth="1"/>
    <col min="5128" max="5128" width="9.83203125" style="60" bestFit="1" customWidth="1"/>
    <col min="5129" max="5129" width="7.08203125" style="60" customWidth="1"/>
    <col min="5130" max="5130" width="9.83203125" style="60" bestFit="1" customWidth="1"/>
    <col min="5131" max="5131" width="21" style="60" customWidth="1"/>
    <col min="5132" max="5376" width="9" style="60"/>
    <col min="5377" max="5377" width="7.25" style="60" bestFit="1" customWidth="1"/>
    <col min="5378" max="5378" width="32.25" style="60" customWidth="1"/>
    <col min="5379" max="5379" width="11.75" style="60" customWidth="1"/>
    <col min="5380" max="5380" width="6" style="60" customWidth="1"/>
    <col min="5381" max="5381" width="7.33203125" style="60" customWidth="1"/>
    <col min="5382" max="5382" width="9.83203125" style="60" customWidth="1"/>
    <col min="5383" max="5383" width="6.33203125" style="60" customWidth="1"/>
    <col min="5384" max="5384" width="9.83203125" style="60" bestFit="1" customWidth="1"/>
    <col min="5385" max="5385" width="7.08203125" style="60" customWidth="1"/>
    <col min="5386" max="5386" width="9.83203125" style="60" bestFit="1" customWidth="1"/>
    <col min="5387" max="5387" width="21" style="60" customWidth="1"/>
    <col min="5388" max="5632" width="9" style="60"/>
    <col min="5633" max="5633" width="7.25" style="60" bestFit="1" customWidth="1"/>
    <col min="5634" max="5634" width="32.25" style="60" customWidth="1"/>
    <col min="5635" max="5635" width="11.75" style="60" customWidth="1"/>
    <col min="5636" max="5636" width="6" style="60" customWidth="1"/>
    <col min="5637" max="5637" width="7.33203125" style="60" customWidth="1"/>
    <col min="5638" max="5638" width="9.83203125" style="60" customWidth="1"/>
    <col min="5639" max="5639" width="6.33203125" style="60" customWidth="1"/>
    <col min="5640" max="5640" width="9.83203125" style="60" bestFit="1" customWidth="1"/>
    <col min="5641" max="5641" width="7.08203125" style="60" customWidth="1"/>
    <col min="5642" max="5642" width="9.83203125" style="60" bestFit="1" customWidth="1"/>
    <col min="5643" max="5643" width="21" style="60" customWidth="1"/>
    <col min="5644" max="5888" width="9" style="60"/>
    <col min="5889" max="5889" width="7.25" style="60" bestFit="1" customWidth="1"/>
    <col min="5890" max="5890" width="32.25" style="60" customWidth="1"/>
    <col min="5891" max="5891" width="11.75" style="60" customWidth="1"/>
    <col min="5892" max="5892" width="6" style="60" customWidth="1"/>
    <col min="5893" max="5893" width="7.33203125" style="60" customWidth="1"/>
    <col min="5894" max="5894" width="9.83203125" style="60" customWidth="1"/>
    <col min="5895" max="5895" width="6.33203125" style="60" customWidth="1"/>
    <col min="5896" max="5896" width="9.83203125" style="60" bestFit="1" customWidth="1"/>
    <col min="5897" max="5897" width="7.08203125" style="60" customWidth="1"/>
    <col min="5898" max="5898" width="9.83203125" style="60" bestFit="1" customWidth="1"/>
    <col min="5899" max="5899" width="21" style="60" customWidth="1"/>
    <col min="5900" max="6144" width="9" style="60"/>
    <col min="6145" max="6145" width="7.25" style="60" bestFit="1" customWidth="1"/>
    <col min="6146" max="6146" width="32.25" style="60" customWidth="1"/>
    <col min="6147" max="6147" width="11.75" style="60" customWidth="1"/>
    <col min="6148" max="6148" width="6" style="60" customWidth="1"/>
    <col min="6149" max="6149" width="7.33203125" style="60" customWidth="1"/>
    <col min="6150" max="6150" width="9.83203125" style="60" customWidth="1"/>
    <col min="6151" max="6151" width="6.33203125" style="60" customWidth="1"/>
    <col min="6152" max="6152" width="9.83203125" style="60" bestFit="1" customWidth="1"/>
    <col min="6153" max="6153" width="7.08203125" style="60" customWidth="1"/>
    <col min="6154" max="6154" width="9.83203125" style="60" bestFit="1" customWidth="1"/>
    <col min="6155" max="6155" width="21" style="60" customWidth="1"/>
    <col min="6156" max="6400" width="9" style="60"/>
    <col min="6401" max="6401" width="7.25" style="60" bestFit="1" customWidth="1"/>
    <col min="6402" max="6402" width="32.25" style="60" customWidth="1"/>
    <col min="6403" max="6403" width="11.75" style="60" customWidth="1"/>
    <col min="6404" max="6404" width="6" style="60" customWidth="1"/>
    <col min="6405" max="6405" width="7.33203125" style="60" customWidth="1"/>
    <col min="6406" max="6406" width="9.83203125" style="60" customWidth="1"/>
    <col min="6407" max="6407" width="6.33203125" style="60" customWidth="1"/>
    <col min="6408" max="6408" width="9.83203125" style="60" bestFit="1" customWidth="1"/>
    <col min="6409" max="6409" width="7.08203125" style="60" customWidth="1"/>
    <col min="6410" max="6410" width="9.83203125" style="60" bestFit="1" customWidth="1"/>
    <col min="6411" max="6411" width="21" style="60" customWidth="1"/>
    <col min="6412" max="6656" width="9" style="60"/>
    <col min="6657" max="6657" width="7.25" style="60" bestFit="1" customWidth="1"/>
    <col min="6658" max="6658" width="32.25" style="60" customWidth="1"/>
    <col min="6659" max="6659" width="11.75" style="60" customWidth="1"/>
    <col min="6660" max="6660" width="6" style="60" customWidth="1"/>
    <col min="6661" max="6661" width="7.33203125" style="60" customWidth="1"/>
    <col min="6662" max="6662" width="9.83203125" style="60" customWidth="1"/>
    <col min="6663" max="6663" width="6.33203125" style="60" customWidth="1"/>
    <col min="6664" max="6664" width="9.83203125" style="60" bestFit="1" customWidth="1"/>
    <col min="6665" max="6665" width="7.08203125" style="60" customWidth="1"/>
    <col min="6666" max="6666" width="9.83203125" style="60" bestFit="1" customWidth="1"/>
    <col min="6667" max="6667" width="21" style="60" customWidth="1"/>
    <col min="6668" max="6912" width="9" style="60"/>
    <col min="6913" max="6913" width="7.25" style="60" bestFit="1" customWidth="1"/>
    <col min="6914" max="6914" width="32.25" style="60" customWidth="1"/>
    <col min="6915" max="6915" width="11.75" style="60" customWidth="1"/>
    <col min="6916" max="6916" width="6" style="60" customWidth="1"/>
    <col min="6917" max="6917" width="7.33203125" style="60" customWidth="1"/>
    <col min="6918" max="6918" width="9.83203125" style="60" customWidth="1"/>
    <col min="6919" max="6919" width="6.33203125" style="60" customWidth="1"/>
    <col min="6920" max="6920" width="9.83203125" style="60" bestFit="1" customWidth="1"/>
    <col min="6921" max="6921" width="7.08203125" style="60" customWidth="1"/>
    <col min="6922" max="6922" width="9.83203125" style="60" bestFit="1" customWidth="1"/>
    <col min="6923" max="6923" width="21" style="60" customWidth="1"/>
    <col min="6924" max="7168" width="9" style="60"/>
    <col min="7169" max="7169" width="7.25" style="60" bestFit="1" customWidth="1"/>
    <col min="7170" max="7170" width="32.25" style="60" customWidth="1"/>
    <col min="7171" max="7171" width="11.75" style="60" customWidth="1"/>
    <col min="7172" max="7172" width="6" style="60" customWidth="1"/>
    <col min="7173" max="7173" width="7.33203125" style="60" customWidth="1"/>
    <col min="7174" max="7174" width="9.83203125" style="60" customWidth="1"/>
    <col min="7175" max="7175" width="6.33203125" style="60" customWidth="1"/>
    <col min="7176" max="7176" width="9.83203125" style="60" bestFit="1" customWidth="1"/>
    <col min="7177" max="7177" width="7.08203125" style="60" customWidth="1"/>
    <col min="7178" max="7178" width="9.83203125" style="60" bestFit="1" customWidth="1"/>
    <col min="7179" max="7179" width="21" style="60" customWidth="1"/>
    <col min="7180" max="7424" width="9" style="60"/>
    <col min="7425" max="7425" width="7.25" style="60" bestFit="1" customWidth="1"/>
    <col min="7426" max="7426" width="32.25" style="60" customWidth="1"/>
    <col min="7427" max="7427" width="11.75" style="60" customWidth="1"/>
    <col min="7428" max="7428" width="6" style="60" customWidth="1"/>
    <col min="7429" max="7429" width="7.33203125" style="60" customWidth="1"/>
    <col min="7430" max="7430" width="9.83203125" style="60" customWidth="1"/>
    <col min="7431" max="7431" width="6.33203125" style="60" customWidth="1"/>
    <col min="7432" max="7432" width="9.83203125" style="60" bestFit="1" customWidth="1"/>
    <col min="7433" max="7433" width="7.08203125" style="60" customWidth="1"/>
    <col min="7434" max="7434" width="9.83203125" style="60" bestFit="1" customWidth="1"/>
    <col min="7435" max="7435" width="21" style="60" customWidth="1"/>
    <col min="7436" max="7680" width="9" style="60"/>
    <col min="7681" max="7681" width="7.25" style="60" bestFit="1" customWidth="1"/>
    <col min="7682" max="7682" width="32.25" style="60" customWidth="1"/>
    <col min="7683" max="7683" width="11.75" style="60" customWidth="1"/>
    <col min="7684" max="7684" width="6" style="60" customWidth="1"/>
    <col min="7685" max="7685" width="7.33203125" style="60" customWidth="1"/>
    <col min="7686" max="7686" width="9.83203125" style="60" customWidth="1"/>
    <col min="7687" max="7687" width="6.33203125" style="60" customWidth="1"/>
    <col min="7688" max="7688" width="9.83203125" style="60" bestFit="1" customWidth="1"/>
    <col min="7689" max="7689" width="7.08203125" style="60" customWidth="1"/>
    <col min="7690" max="7690" width="9.83203125" style="60" bestFit="1" customWidth="1"/>
    <col min="7691" max="7691" width="21" style="60" customWidth="1"/>
    <col min="7692" max="7936" width="9" style="60"/>
    <col min="7937" max="7937" width="7.25" style="60" bestFit="1" customWidth="1"/>
    <col min="7938" max="7938" width="32.25" style="60" customWidth="1"/>
    <col min="7939" max="7939" width="11.75" style="60" customWidth="1"/>
    <col min="7940" max="7940" width="6" style="60" customWidth="1"/>
    <col min="7941" max="7941" width="7.33203125" style="60" customWidth="1"/>
    <col min="7942" max="7942" width="9.83203125" style="60" customWidth="1"/>
    <col min="7943" max="7943" width="6.33203125" style="60" customWidth="1"/>
    <col min="7944" max="7944" width="9.83203125" style="60" bestFit="1" customWidth="1"/>
    <col min="7945" max="7945" width="7.08203125" style="60" customWidth="1"/>
    <col min="7946" max="7946" width="9.83203125" style="60" bestFit="1" customWidth="1"/>
    <col min="7947" max="7947" width="21" style="60" customWidth="1"/>
    <col min="7948" max="8192" width="9" style="60"/>
    <col min="8193" max="8193" width="7.25" style="60" bestFit="1" customWidth="1"/>
    <col min="8194" max="8194" width="32.25" style="60" customWidth="1"/>
    <col min="8195" max="8195" width="11.75" style="60" customWidth="1"/>
    <col min="8196" max="8196" width="6" style="60" customWidth="1"/>
    <col min="8197" max="8197" width="7.33203125" style="60" customWidth="1"/>
    <col min="8198" max="8198" width="9.83203125" style="60" customWidth="1"/>
    <col min="8199" max="8199" width="6.33203125" style="60" customWidth="1"/>
    <col min="8200" max="8200" width="9.83203125" style="60" bestFit="1" customWidth="1"/>
    <col min="8201" max="8201" width="7.08203125" style="60" customWidth="1"/>
    <col min="8202" max="8202" width="9.83203125" style="60" bestFit="1" customWidth="1"/>
    <col min="8203" max="8203" width="21" style="60" customWidth="1"/>
    <col min="8204" max="8448" width="9" style="60"/>
    <col min="8449" max="8449" width="7.25" style="60" bestFit="1" customWidth="1"/>
    <col min="8450" max="8450" width="32.25" style="60" customWidth="1"/>
    <col min="8451" max="8451" width="11.75" style="60" customWidth="1"/>
    <col min="8452" max="8452" width="6" style="60" customWidth="1"/>
    <col min="8453" max="8453" width="7.33203125" style="60" customWidth="1"/>
    <col min="8454" max="8454" width="9.83203125" style="60" customWidth="1"/>
    <col min="8455" max="8455" width="6.33203125" style="60" customWidth="1"/>
    <col min="8456" max="8456" width="9.83203125" style="60" bestFit="1" customWidth="1"/>
    <col min="8457" max="8457" width="7.08203125" style="60" customWidth="1"/>
    <col min="8458" max="8458" width="9.83203125" style="60" bestFit="1" customWidth="1"/>
    <col min="8459" max="8459" width="21" style="60" customWidth="1"/>
    <col min="8460" max="8704" width="9" style="60"/>
    <col min="8705" max="8705" width="7.25" style="60" bestFit="1" customWidth="1"/>
    <col min="8706" max="8706" width="32.25" style="60" customWidth="1"/>
    <col min="8707" max="8707" width="11.75" style="60" customWidth="1"/>
    <col min="8708" max="8708" width="6" style="60" customWidth="1"/>
    <col min="8709" max="8709" width="7.33203125" style="60" customWidth="1"/>
    <col min="8710" max="8710" width="9.83203125" style="60" customWidth="1"/>
    <col min="8711" max="8711" width="6.33203125" style="60" customWidth="1"/>
    <col min="8712" max="8712" width="9.83203125" style="60" bestFit="1" customWidth="1"/>
    <col min="8713" max="8713" width="7.08203125" style="60" customWidth="1"/>
    <col min="8714" max="8714" width="9.83203125" style="60" bestFit="1" customWidth="1"/>
    <col min="8715" max="8715" width="21" style="60" customWidth="1"/>
    <col min="8716" max="8960" width="9" style="60"/>
    <col min="8961" max="8961" width="7.25" style="60" bestFit="1" customWidth="1"/>
    <col min="8962" max="8962" width="32.25" style="60" customWidth="1"/>
    <col min="8963" max="8963" width="11.75" style="60" customWidth="1"/>
    <col min="8964" max="8964" width="6" style="60" customWidth="1"/>
    <col min="8965" max="8965" width="7.33203125" style="60" customWidth="1"/>
    <col min="8966" max="8966" width="9.83203125" style="60" customWidth="1"/>
    <col min="8967" max="8967" width="6.33203125" style="60" customWidth="1"/>
    <col min="8968" max="8968" width="9.83203125" style="60" bestFit="1" customWidth="1"/>
    <col min="8969" max="8969" width="7.08203125" style="60" customWidth="1"/>
    <col min="8970" max="8970" width="9.83203125" style="60" bestFit="1" customWidth="1"/>
    <col min="8971" max="8971" width="21" style="60" customWidth="1"/>
    <col min="8972" max="9216" width="9" style="60"/>
    <col min="9217" max="9217" width="7.25" style="60" bestFit="1" customWidth="1"/>
    <col min="9218" max="9218" width="32.25" style="60" customWidth="1"/>
    <col min="9219" max="9219" width="11.75" style="60" customWidth="1"/>
    <col min="9220" max="9220" width="6" style="60" customWidth="1"/>
    <col min="9221" max="9221" width="7.33203125" style="60" customWidth="1"/>
    <col min="9222" max="9222" width="9.83203125" style="60" customWidth="1"/>
    <col min="9223" max="9223" width="6.33203125" style="60" customWidth="1"/>
    <col min="9224" max="9224" width="9.83203125" style="60" bestFit="1" customWidth="1"/>
    <col min="9225" max="9225" width="7.08203125" style="60" customWidth="1"/>
    <col min="9226" max="9226" width="9.83203125" style="60" bestFit="1" customWidth="1"/>
    <col min="9227" max="9227" width="21" style="60" customWidth="1"/>
    <col min="9228" max="9472" width="9" style="60"/>
    <col min="9473" max="9473" width="7.25" style="60" bestFit="1" customWidth="1"/>
    <col min="9474" max="9474" width="32.25" style="60" customWidth="1"/>
    <col min="9475" max="9475" width="11.75" style="60" customWidth="1"/>
    <col min="9476" max="9476" width="6" style="60" customWidth="1"/>
    <col min="9477" max="9477" width="7.33203125" style="60" customWidth="1"/>
    <col min="9478" max="9478" width="9.83203125" style="60" customWidth="1"/>
    <col min="9479" max="9479" width="6.33203125" style="60" customWidth="1"/>
    <col min="9480" max="9480" width="9.83203125" style="60" bestFit="1" customWidth="1"/>
    <col min="9481" max="9481" width="7.08203125" style="60" customWidth="1"/>
    <col min="9482" max="9482" width="9.83203125" style="60" bestFit="1" customWidth="1"/>
    <col min="9483" max="9483" width="21" style="60" customWidth="1"/>
    <col min="9484" max="9728" width="9" style="60"/>
    <col min="9729" max="9729" width="7.25" style="60" bestFit="1" customWidth="1"/>
    <col min="9730" max="9730" width="32.25" style="60" customWidth="1"/>
    <col min="9731" max="9731" width="11.75" style="60" customWidth="1"/>
    <col min="9732" max="9732" width="6" style="60" customWidth="1"/>
    <col min="9733" max="9733" width="7.33203125" style="60" customWidth="1"/>
    <col min="9734" max="9734" width="9.83203125" style="60" customWidth="1"/>
    <col min="9735" max="9735" width="6.33203125" style="60" customWidth="1"/>
    <col min="9736" max="9736" width="9.83203125" style="60" bestFit="1" customWidth="1"/>
    <col min="9737" max="9737" width="7.08203125" style="60" customWidth="1"/>
    <col min="9738" max="9738" width="9.83203125" style="60" bestFit="1" customWidth="1"/>
    <col min="9739" max="9739" width="21" style="60" customWidth="1"/>
    <col min="9740" max="9984" width="9" style="60"/>
    <col min="9985" max="9985" width="7.25" style="60" bestFit="1" customWidth="1"/>
    <col min="9986" max="9986" width="32.25" style="60" customWidth="1"/>
    <col min="9987" max="9987" width="11.75" style="60" customWidth="1"/>
    <col min="9988" max="9988" width="6" style="60" customWidth="1"/>
    <col min="9989" max="9989" width="7.33203125" style="60" customWidth="1"/>
    <col min="9990" max="9990" width="9.83203125" style="60" customWidth="1"/>
    <col min="9991" max="9991" width="6.33203125" style="60" customWidth="1"/>
    <col min="9992" max="9992" width="9.83203125" style="60" bestFit="1" customWidth="1"/>
    <col min="9993" max="9993" width="7.08203125" style="60" customWidth="1"/>
    <col min="9994" max="9994" width="9.83203125" style="60" bestFit="1" customWidth="1"/>
    <col min="9995" max="9995" width="21" style="60" customWidth="1"/>
    <col min="9996" max="10240" width="9" style="60"/>
    <col min="10241" max="10241" width="7.25" style="60" bestFit="1" customWidth="1"/>
    <col min="10242" max="10242" width="32.25" style="60" customWidth="1"/>
    <col min="10243" max="10243" width="11.75" style="60" customWidth="1"/>
    <col min="10244" max="10244" width="6" style="60" customWidth="1"/>
    <col min="10245" max="10245" width="7.33203125" style="60" customWidth="1"/>
    <col min="10246" max="10246" width="9.83203125" style="60" customWidth="1"/>
    <col min="10247" max="10247" width="6.33203125" style="60" customWidth="1"/>
    <col min="10248" max="10248" width="9.83203125" style="60" bestFit="1" customWidth="1"/>
    <col min="10249" max="10249" width="7.08203125" style="60" customWidth="1"/>
    <col min="10250" max="10250" width="9.83203125" style="60" bestFit="1" customWidth="1"/>
    <col min="10251" max="10251" width="21" style="60" customWidth="1"/>
    <col min="10252" max="10496" width="9" style="60"/>
    <col min="10497" max="10497" width="7.25" style="60" bestFit="1" customWidth="1"/>
    <col min="10498" max="10498" width="32.25" style="60" customWidth="1"/>
    <col min="10499" max="10499" width="11.75" style="60" customWidth="1"/>
    <col min="10500" max="10500" width="6" style="60" customWidth="1"/>
    <col min="10501" max="10501" width="7.33203125" style="60" customWidth="1"/>
    <col min="10502" max="10502" width="9.83203125" style="60" customWidth="1"/>
    <col min="10503" max="10503" width="6.33203125" style="60" customWidth="1"/>
    <col min="10504" max="10504" width="9.83203125" style="60" bestFit="1" customWidth="1"/>
    <col min="10505" max="10505" width="7.08203125" style="60" customWidth="1"/>
    <col min="10506" max="10506" width="9.83203125" style="60" bestFit="1" customWidth="1"/>
    <col min="10507" max="10507" width="21" style="60" customWidth="1"/>
    <col min="10508" max="10752" width="9" style="60"/>
    <col min="10753" max="10753" width="7.25" style="60" bestFit="1" customWidth="1"/>
    <col min="10754" max="10754" width="32.25" style="60" customWidth="1"/>
    <col min="10755" max="10755" width="11.75" style="60" customWidth="1"/>
    <col min="10756" max="10756" width="6" style="60" customWidth="1"/>
    <col min="10757" max="10757" width="7.33203125" style="60" customWidth="1"/>
    <col min="10758" max="10758" width="9.83203125" style="60" customWidth="1"/>
    <col min="10759" max="10759" width="6.33203125" style="60" customWidth="1"/>
    <col min="10760" max="10760" width="9.83203125" style="60" bestFit="1" customWidth="1"/>
    <col min="10761" max="10761" width="7.08203125" style="60" customWidth="1"/>
    <col min="10762" max="10762" width="9.83203125" style="60" bestFit="1" customWidth="1"/>
    <col min="10763" max="10763" width="21" style="60" customWidth="1"/>
    <col min="10764" max="11008" width="9" style="60"/>
    <col min="11009" max="11009" width="7.25" style="60" bestFit="1" customWidth="1"/>
    <col min="11010" max="11010" width="32.25" style="60" customWidth="1"/>
    <col min="11011" max="11011" width="11.75" style="60" customWidth="1"/>
    <col min="11012" max="11012" width="6" style="60" customWidth="1"/>
    <col min="11013" max="11013" width="7.33203125" style="60" customWidth="1"/>
    <col min="11014" max="11014" width="9.83203125" style="60" customWidth="1"/>
    <col min="11015" max="11015" width="6.33203125" style="60" customWidth="1"/>
    <col min="11016" max="11016" width="9.83203125" style="60" bestFit="1" customWidth="1"/>
    <col min="11017" max="11017" width="7.08203125" style="60" customWidth="1"/>
    <col min="11018" max="11018" width="9.83203125" style="60" bestFit="1" customWidth="1"/>
    <col min="11019" max="11019" width="21" style="60" customWidth="1"/>
    <col min="11020" max="11264" width="9" style="60"/>
    <col min="11265" max="11265" width="7.25" style="60" bestFit="1" customWidth="1"/>
    <col min="11266" max="11266" width="32.25" style="60" customWidth="1"/>
    <col min="11267" max="11267" width="11.75" style="60" customWidth="1"/>
    <col min="11268" max="11268" width="6" style="60" customWidth="1"/>
    <col min="11269" max="11269" width="7.33203125" style="60" customWidth="1"/>
    <col min="11270" max="11270" width="9.83203125" style="60" customWidth="1"/>
    <col min="11271" max="11271" width="6.33203125" style="60" customWidth="1"/>
    <col min="11272" max="11272" width="9.83203125" style="60" bestFit="1" customWidth="1"/>
    <col min="11273" max="11273" width="7.08203125" style="60" customWidth="1"/>
    <col min="11274" max="11274" width="9.83203125" style="60" bestFit="1" customWidth="1"/>
    <col min="11275" max="11275" width="21" style="60" customWidth="1"/>
    <col min="11276" max="11520" width="9" style="60"/>
    <col min="11521" max="11521" width="7.25" style="60" bestFit="1" customWidth="1"/>
    <col min="11522" max="11522" width="32.25" style="60" customWidth="1"/>
    <col min="11523" max="11523" width="11.75" style="60" customWidth="1"/>
    <col min="11524" max="11524" width="6" style="60" customWidth="1"/>
    <col min="11525" max="11525" width="7.33203125" style="60" customWidth="1"/>
    <col min="11526" max="11526" width="9.83203125" style="60" customWidth="1"/>
    <col min="11527" max="11527" width="6.33203125" style="60" customWidth="1"/>
    <col min="11528" max="11528" width="9.83203125" style="60" bestFit="1" customWidth="1"/>
    <col min="11529" max="11529" width="7.08203125" style="60" customWidth="1"/>
    <col min="11530" max="11530" width="9.83203125" style="60" bestFit="1" customWidth="1"/>
    <col min="11531" max="11531" width="21" style="60" customWidth="1"/>
    <col min="11532" max="11776" width="9" style="60"/>
    <col min="11777" max="11777" width="7.25" style="60" bestFit="1" customWidth="1"/>
    <col min="11778" max="11778" width="32.25" style="60" customWidth="1"/>
    <col min="11779" max="11779" width="11.75" style="60" customWidth="1"/>
    <col min="11780" max="11780" width="6" style="60" customWidth="1"/>
    <col min="11781" max="11781" width="7.33203125" style="60" customWidth="1"/>
    <col min="11782" max="11782" width="9.83203125" style="60" customWidth="1"/>
    <col min="11783" max="11783" width="6.33203125" style="60" customWidth="1"/>
    <col min="11784" max="11784" width="9.83203125" style="60" bestFit="1" customWidth="1"/>
    <col min="11785" max="11785" width="7.08203125" style="60" customWidth="1"/>
    <col min="11786" max="11786" width="9.83203125" style="60" bestFit="1" customWidth="1"/>
    <col min="11787" max="11787" width="21" style="60" customWidth="1"/>
    <col min="11788" max="12032" width="9" style="60"/>
    <col min="12033" max="12033" width="7.25" style="60" bestFit="1" customWidth="1"/>
    <col min="12034" max="12034" width="32.25" style="60" customWidth="1"/>
    <col min="12035" max="12035" width="11.75" style="60" customWidth="1"/>
    <col min="12036" max="12036" width="6" style="60" customWidth="1"/>
    <col min="12037" max="12037" width="7.33203125" style="60" customWidth="1"/>
    <col min="12038" max="12038" width="9.83203125" style="60" customWidth="1"/>
    <col min="12039" max="12039" width="6.33203125" style="60" customWidth="1"/>
    <col min="12040" max="12040" width="9.83203125" style="60" bestFit="1" customWidth="1"/>
    <col min="12041" max="12041" width="7.08203125" style="60" customWidth="1"/>
    <col min="12042" max="12042" width="9.83203125" style="60" bestFit="1" customWidth="1"/>
    <col min="12043" max="12043" width="21" style="60" customWidth="1"/>
    <col min="12044" max="12288" width="9" style="60"/>
    <col min="12289" max="12289" width="7.25" style="60" bestFit="1" customWidth="1"/>
    <col min="12290" max="12290" width="32.25" style="60" customWidth="1"/>
    <col min="12291" max="12291" width="11.75" style="60" customWidth="1"/>
    <col min="12292" max="12292" width="6" style="60" customWidth="1"/>
    <col min="12293" max="12293" width="7.33203125" style="60" customWidth="1"/>
    <col min="12294" max="12294" width="9.83203125" style="60" customWidth="1"/>
    <col min="12295" max="12295" width="6.33203125" style="60" customWidth="1"/>
    <col min="12296" max="12296" width="9.83203125" style="60" bestFit="1" customWidth="1"/>
    <col min="12297" max="12297" width="7.08203125" style="60" customWidth="1"/>
    <col min="12298" max="12298" width="9.83203125" style="60" bestFit="1" customWidth="1"/>
    <col min="12299" max="12299" width="21" style="60" customWidth="1"/>
    <col min="12300" max="12544" width="9" style="60"/>
    <col min="12545" max="12545" width="7.25" style="60" bestFit="1" customWidth="1"/>
    <col min="12546" max="12546" width="32.25" style="60" customWidth="1"/>
    <col min="12547" max="12547" width="11.75" style="60" customWidth="1"/>
    <col min="12548" max="12548" width="6" style="60" customWidth="1"/>
    <col min="12549" max="12549" width="7.33203125" style="60" customWidth="1"/>
    <col min="12550" max="12550" width="9.83203125" style="60" customWidth="1"/>
    <col min="12551" max="12551" width="6.33203125" style="60" customWidth="1"/>
    <col min="12552" max="12552" width="9.83203125" style="60" bestFit="1" customWidth="1"/>
    <col min="12553" max="12553" width="7.08203125" style="60" customWidth="1"/>
    <col min="12554" max="12554" width="9.83203125" style="60" bestFit="1" customWidth="1"/>
    <col min="12555" max="12555" width="21" style="60" customWidth="1"/>
    <col min="12556" max="12800" width="9" style="60"/>
    <col min="12801" max="12801" width="7.25" style="60" bestFit="1" customWidth="1"/>
    <col min="12802" max="12802" width="32.25" style="60" customWidth="1"/>
    <col min="12803" max="12803" width="11.75" style="60" customWidth="1"/>
    <col min="12804" max="12804" width="6" style="60" customWidth="1"/>
    <col min="12805" max="12805" width="7.33203125" style="60" customWidth="1"/>
    <col min="12806" max="12806" width="9.83203125" style="60" customWidth="1"/>
    <col min="12807" max="12807" width="6.33203125" style="60" customWidth="1"/>
    <col min="12808" max="12808" width="9.83203125" style="60" bestFit="1" customWidth="1"/>
    <col min="12809" max="12809" width="7.08203125" style="60" customWidth="1"/>
    <col min="12810" max="12810" width="9.83203125" style="60" bestFit="1" customWidth="1"/>
    <col min="12811" max="12811" width="21" style="60" customWidth="1"/>
    <col min="12812" max="13056" width="9" style="60"/>
    <col min="13057" max="13057" width="7.25" style="60" bestFit="1" customWidth="1"/>
    <col min="13058" max="13058" width="32.25" style="60" customWidth="1"/>
    <col min="13059" max="13059" width="11.75" style="60" customWidth="1"/>
    <col min="13060" max="13060" width="6" style="60" customWidth="1"/>
    <col min="13061" max="13061" width="7.33203125" style="60" customWidth="1"/>
    <col min="13062" max="13062" width="9.83203125" style="60" customWidth="1"/>
    <col min="13063" max="13063" width="6.33203125" style="60" customWidth="1"/>
    <col min="13064" max="13064" width="9.83203125" style="60" bestFit="1" customWidth="1"/>
    <col min="13065" max="13065" width="7.08203125" style="60" customWidth="1"/>
    <col min="13066" max="13066" width="9.83203125" style="60" bestFit="1" customWidth="1"/>
    <col min="13067" max="13067" width="21" style="60" customWidth="1"/>
    <col min="13068" max="13312" width="9" style="60"/>
    <col min="13313" max="13313" width="7.25" style="60" bestFit="1" customWidth="1"/>
    <col min="13314" max="13314" width="32.25" style="60" customWidth="1"/>
    <col min="13315" max="13315" width="11.75" style="60" customWidth="1"/>
    <col min="13316" max="13316" width="6" style="60" customWidth="1"/>
    <col min="13317" max="13317" width="7.33203125" style="60" customWidth="1"/>
    <col min="13318" max="13318" width="9.83203125" style="60" customWidth="1"/>
    <col min="13319" max="13319" width="6.33203125" style="60" customWidth="1"/>
    <col min="13320" max="13320" width="9.83203125" style="60" bestFit="1" customWidth="1"/>
    <col min="13321" max="13321" width="7.08203125" style="60" customWidth="1"/>
    <col min="13322" max="13322" width="9.83203125" style="60" bestFit="1" customWidth="1"/>
    <col min="13323" max="13323" width="21" style="60" customWidth="1"/>
    <col min="13324" max="13568" width="9" style="60"/>
    <col min="13569" max="13569" width="7.25" style="60" bestFit="1" customWidth="1"/>
    <col min="13570" max="13570" width="32.25" style="60" customWidth="1"/>
    <col min="13571" max="13571" width="11.75" style="60" customWidth="1"/>
    <col min="13572" max="13572" width="6" style="60" customWidth="1"/>
    <col min="13573" max="13573" width="7.33203125" style="60" customWidth="1"/>
    <col min="13574" max="13574" width="9.83203125" style="60" customWidth="1"/>
    <col min="13575" max="13575" width="6.33203125" style="60" customWidth="1"/>
    <col min="13576" max="13576" width="9.83203125" style="60" bestFit="1" customWidth="1"/>
    <col min="13577" max="13577" width="7.08203125" style="60" customWidth="1"/>
    <col min="13578" max="13578" width="9.83203125" style="60" bestFit="1" customWidth="1"/>
    <col min="13579" max="13579" width="21" style="60" customWidth="1"/>
    <col min="13580" max="13824" width="9" style="60"/>
    <col min="13825" max="13825" width="7.25" style="60" bestFit="1" customWidth="1"/>
    <col min="13826" max="13826" width="32.25" style="60" customWidth="1"/>
    <col min="13827" max="13827" width="11.75" style="60" customWidth="1"/>
    <col min="13828" max="13828" width="6" style="60" customWidth="1"/>
    <col min="13829" max="13829" width="7.33203125" style="60" customWidth="1"/>
    <col min="13830" max="13830" width="9.83203125" style="60" customWidth="1"/>
    <col min="13831" max="13831" width="6.33203125" style="60" customWidth="1"/>
    <col min="13832" max="13832" width="9.83203125" style="60" bestFit="1" customWidth="1"/>
    <col min="13833" max="13833" width="7.08203125" style="60" customWidth="1"/>
    <col min="13834" max="13834" width="9.83203125" style="60" bestFit="1" customWidth="1"/>
    <col min="13835" max="13835" width="21" style="60" customWidth="1"/>
    <col min="13836" max="14080" width="9" style="60"/>
    <col min="14081" max="14081" width="7.25" style="60" bestFit="1" customWidth="1"/>
    <col min="14082" max="14082" width="32.25" style="60" customWidth="1"/>
    <col min="14083" max="14083" width="11.75" style="60" customWidth="1"/>
    <col min="14084" max="14084" width="6" style="60" customWidth="1"/>
    <col min="14085" max="14085" width="7.33203125" style="60" customWidth="1"/>
    <col min="14086" max="14086" width="9.83203125" style="60" customWidth="1"/>
    <col min="14087" max="14087" width="6.33203125" style="60" customWidth="1"/>
    <col min="14088" max="14088" width="9.83203125" style="60" bestFit="1" customWidth="1"/>
    <col min="14089" max="14089" width="7.08203125" style="60" customWidth="1"/>
    <col min="14090" max="14090" width="9.83203125" style="60" bestFit="1" customWidth="1"/>
    <col min="14091" max="14091" width="21" style="60" customWidth="1"/>
    <col min="14092" max="14336" width="9" style="60"/>
    <col min="14337" max="14337" width="7.25" style="60" bestFit="1" customWidth="1"/>
    <col min="14338" max="14338" width="32.25" style="60" customWidth="1"/>
    <col min="14339" max="14339" width="11.75" style="60" customWidth="1"/>
    <col min="14340" max="14340" width="6" style="60" customWidth="1"/>
    <col min="14341" max="14341" width="7.33203125" style="60" customWidth="1"/>
    <col min="14342" max="14342" width="9.83203125" style="60" customWidth="1"/>
    <col min="14343" max="14343" width="6.33203125" style="60" customWidth="1"/>
    <col min="14344" max="14344" width="9.83203125" style="60" bestFit="1" customWidth="1"/>
    <col min="14345" max="14345" width="7.08203125" style="60" customWidth="1"/>
    <col min="14346" max="14346" width="9.83203125" style="60" bestFit="1" customWidth="1"/>
    <col min="14347" max="14347" width="21" style="60" customWidth="1"/>
    <col min="14348" max="14592" width="9" style="60"/>
    <col min="14593" max="14593" width="7.25" style="60" bestFit="1" customWidth="1"/>
    <col min="14594" max="14594" width="32.25" style="60" customWidth="1"/>
    <col min="14595" max="14595" width="11.75" style="60" customWidth="1"/>
    <col min="14596" max="14596" width="6" style="60" customWidth="1"/>
    <col min="14597" max="14597" width="7.33203125" style="60" customWidth="1"/>
    <col min="14598" max="14598" width="9.83203125" style="60" customWidth="1"/>
    <col min="14599" max="14599" width="6.33203125" style="60" customWidth="1"/>
    <col min="14600" max="14600" width="9.83203125" style="60" bestFit="1" customWidth="1"/>
    <col min="14601" max="14601" width="7.08203125" style="60" customWidth="1"/>
    <col min="14602" max="14602" width="9.83203125" style="60" bestFit="1" customWidth="1"/>
    <col min="14603" max="14603" width="21" style="60" customWidth="1"/>
    <col min="14604" max="14848" width="9" style="60"/>
    <col min="14849" max="14849" width="7.25" style="60" bestFit="1" customWidth="1"/>
    <col min="14850" max="14850" width="32.25" style="60" customWidth="1"/>
    <col min="14851" max="14851" width="11.75" style="60" customWidth="1"/>
    <col min="14852" max="14852" width="6" style="60" customWidth="1"/>
    <col min="14853" max="14853" width="7.33203125" style="60" customWidth="1"/>
    <col min="14854" max="14854" width="9.83203125" style="60" customWidth="1"/>
    <col min="14855" max="14855" width="6.33203125" style="60" customWidth="1"/>
    <col min="14856" max="14856" width="9.83203125" style="60" bestFit="1" customWidth="1"/>
    <col min="14857" max="14857" width="7.08203125" style="60" customWidth="1"/>
    <col min="14858" max="14858" width="9.83203125" style="60" bestFit="1" customWidth="1"/>
    <col min="14859" max="14859" width="21" style="60" customWidth="1"/>
    <col min="14860" max="15104" width="9" style="60"/>
    <col min="15105" max="15105" width="7.25" style="60" bestFit="1" customWidth="1"/>
    <col min="15106" max="15106" width="32.25" style="60" customWidth="1"/>
    <col min="15107" max="15107" width="11.75" style="60" customWidth="1"/>
    <col min="15108" max="15108" width="6" style="60" customWidth="1"/>
    <col min="15109" max="15109" width="7.33203125" style="60" customWidth="1"/>
    <col min="15110" max="15110" width="9.83203125" style="60" customWidth="1"/>
    <col min="15111" max="15111" width="6.33203125" style="60" customWidth="1"/>
    <col min="15112" max="15112" width="9.83203125" style="60" bestFit="1" customWidth="1"/>
    <col min="15113" max="15113" width="7.08203125" style="60" customWidth="1"/>
    <col min="15114" max="15114" width="9.83203125" style="60" bestFit="1" customWidth="1"/>
    <col min="15115" max="15115" width="21" style="60" customWidth="1"/>
    <col min="15116" max="15360" width="9" style="60"/>
    <col min="15361" max="15361" width="7.25" style="60" bestFit="1" customWidth="1"/>
    <col min="15362" max="15362" width="32.25" style="60" customWidth="1"/>
    <col min="15363" max="15363" width="11.75" style="60" customWidth="1"/>
    <col min="15364" max="15364" width="6" style="60" customWidth="1"/>
    <col min="15365" max="15365" width="7.33203125" style="60" customWidth="1"/>
    <col min="15366" max="15366" width="9.83203125" style="60" customWidth="1"/>
    <col min="15367" max="15367" width="6.33203125" style="60" customWidth="1"/>
    <col min="15368" max="15368" width="9.83203125" style="60" bestFit="1" customWidth="1"/>
    <col min="15369" max="15369" width="7.08203125" style="60" customWidth="1"/>
    <col min="15370" max="15370" width="9.83203125" style="60" bestFit="1" customWidth="1"/>
    <col min="15371" max="15371" width="21" style="60" customWidth="1"/>
    <col min="15372" max="15616" width="9" style="60"/>
    <col min="15617" max="15617" width="7.25" style="60" bestFit="1" customWidth="1"/>
    <col min="15618" max="15618" width="32.25" style="60" customWidth="1"/>
    <col min="15619" max="15619" width="11.75" style="60" customWidth="1"/>
    <col min="15620" max="15620" width="6" style="60" customWidth="1"/>
    <col min="15621" max="15621" width="7.33203125" style="60" customWidth="1"/>
    <col min="15622" max="15622" width="9.83203125" style="60" customWidth="1"/>
    <col min="15623" max="15623" width="6.33203125" style="60" customWidth="1"/>
    <col min="15624" max="15624" width="9.83203125" style="60" bestFit="1" customWidth="1"/>
    <col min="15625" max="15625" width="7.08203125" style="60" customWidth="1"/>
    <col min="15626" max="15626" width="9.83203125" style="60" bestFit="1" customWidth="1"/>
    <col min="15627" max="15627" width="21" style="60" customWidth="1"/>
    <col min="15628" max="15872" width="9" style="60"/>
    <col min="15873" max="15873" width="7.25" style="60" bestFit="1" customWidth="1"/>
    <col min="15874" max="15874" width="32.25" style="60" customWidth="1"/>
    <col min="15875" max="15875" width="11.75" style="60" customWidth="1"/>
    <col min="15876" max="15876" width="6" style="60" customWidth="1"/>
    <col min="15877" max="15877" width="7.33203125" style="60" customWidth="1"/>
    <col min="15878" max="15878" width="9.83203125" style="60" customWidth="1"/>
    <col min="15879" max="15879" width="6.33203125" style="60" customWidth="1"/>
    <col min="15880" max="15880" width="9.83203125" style="60" bestFit="1" customWidth="1"/>
    <col min="15881" max="15881" width="7.08203125" style="60" customWidth="1"/>
    <col min="15882" max="15882" width="9.83203125" style="60" bestFit="1" customWidth="1"/>
    <col min="15883" max="15883" width="21" style="60" customWidth="1"/>
    <col min="15884" max="16128" width="9" style="60"/>
    <col min="16129" max="16129" width="7.25" style="60" bestFit="1" customWidth="1"/>
    <col min="16130" max="16130" width="32.25" style="60" customWidth="1"/>
    <col min="16131" max="16131" width="11.75" style="60" customWidth="1"/>
    <col min="16132" max="16132" width="6" style="60" customWidth="1"/>
    <col min="16133" max="16133" width="7.33203125" style="60" customWidth="1"/>
    <col min="16134" max="16134" width="9.83203125" style="60" customWidth="1"/>
    <col min="16135" max="16135" width="6.33203125" style="60" customWidth="1"/>
    <col min="16136" max="16136" width="9.83203125" style="60" bestFit="1" customWidth="1"/>
    <col min="16137" max="16137" width="7.08203125" style="60" customWidth="1"/>
    <col min="16138" max="16138" width="9.83203125" style="60" bestFit="1" customWidth="1"/>
    <col min="16139" max="16139" width="21" style="60" customWidth="1"/>
    <col min="16140" max="16384" width="9" style="60"/>
  </cols>
  <sheetData>
    <row r="1" spans="1:13" ht="18.5" thickTop="1" x14ac:dyDescent="0.3">
      <c r="A1" s="52" t="s">
        <v>60</v>
      </c>
      <c r="B1" s="53" t="s">
        <v>61</v>
      </c>
      <c r="C1" s="54" t="s">
        <v>62</v>
      </c>
      <c r="D1" s="209" t="s">
        <v>133</v>
      </c>
      <c r="E1" s="210"/>
      <c r="F1" s="210"/>
      <c r="G1" s="55" t="s">
        <v>63</v>
      </c>
      <c r="H1" s="56">
        <v>1</v>
      </c>
      <c r="I1" s="57" t="s">
        <v>64</v>
      </c>
      <c r="J1" s="58"/>
      <c r="K1" s="59" t="str">
        <f ca="1">CELL("filename")</f>
        <v>C:\Users\amu1990\Desktop\[מחוון ישראל ריאלית אשכול 2 13072026.xlsx]סיכום הצעות</v>
      </c>
    </row>
    <row r="2" spans="1:13" ht="16" thickBot="1" x14ac:dyDescent="0.35">
      <c r="A2" s="61" t="s">
        <v>65</v>
      </c>
      <c r="B2" s="62" t="s">
        <v>132</v>
      </c>
      <c r="C2" s="63" t="s">
        <v>134</v>
      </c>
      <c r="D2" s="211"/>
      <c r="E2" s="212"/>
      <c r="F2" s="212"/>
      <c r="G2" s="64" t="s">
        <v>66</v>
      </c>
      <c r="H2" s="65">
        <v>2</v>
      </c>
      <c r="I2" s="66" t="s">
        <v>67</v>
      </c>
      <c r="J2" s="67"/>
      <c r="K2" s="68"/>
    </row>
    <row r="3" spans="1:13" s="72" customFormat="1" ht="14.5" thickTop="1" x14ac:dyDescent="0.3">
      <c r="A3" s="213" t="s">
        <v>68</v>
      </c>
      <c r="B3" s="214"/>
      <c r="C3" s="207" t="s">
        <v>69</v>
      </c>
      <c r="D3" s="69" t="s">
        <v>5</v>
      </c>
      <c r="E3" s="70" t="s">
        <v>70</v>
      </c>
      <c r="F3" s="71">
        <v>1</v>
      </c>
      <c r="G3" s="70" t="s">
        <v>70</v>
      </c>
      <c r="H3" s="71">
        <v>2</v>
      </c>
      <c r="I3" s="70" t="s">
        <v>70</v>
      </c>
      <c r="J3" s="71">
        <v>3</v>
      </c>
      <c r="K3" s="207" t="s">
        <v>71</v>
      </c>
    </row>
    <row r="4" spans="1:13" s="72" customFormat="1" ht="91" thickBot="1" x14ac:dyDescent="0.35">
      <c r="A4" s="215"/>
      <c r="B4" s="216"/>
      <c r="C4" s="208"/>
      <c r="D4" s="73" t="s">
        <v>72</v>
      </c>
      <c r="E4" s="74" t="s">
        <v>73</v>
      </c>
      <c r="F4" s="75" t="s">
        <v>74</v>
      </c>
      <c r="G4" s="74" t="s">
        <v>73</v>
      </c>
      <c r="H4" s="75" t="s">
        <v>74</v>
      </c>
      <c r="I4" s="74" t="s">
        <v>73</v>
      </c>
      <c r="J4" s="75" t="s">
        <v>74</v>
      </c>
      <c r="K4" s="208"/>
      <c r="M4" s="76"/>
    </row>
    <row r="5" spans="1:13" s="72" customFormat="1" ht="23.5" thickTop="1" x14ac:dyDescent="0.3">
      <c r="A5" s="217" t="s">
        <v>75</v>
      </c>
      <c r="B5" s="77" t="s">
        <v>76</v>
      </c>
      <c r="C5" s="78" t="s">
        <v>77</v>
      </c>
      <c r="D5" s="79">
        <v>0.5</v>
      </c>
      <c r="E5" s="80"/>
      <c r="F5" s="81"/>
      <c r="G5" s="80"/>
      <c r="H5" s="81"/>
      <c r="I5" s="80"/>
      <c r="J5" s="81"/>
      <c r="K5" s="82" t="s">
        <v>78</v>
      </c>
    </row>
    <row r="6" spans="1:13" s="72" customFormat="1" ht="23.5" thickBot="1" x14ac:dyDescent="0.35">
      <c r="A6" s="218"/>
      <c r="B6" s="83" t="s">
        <v>79</v>
      </c>
      <c r="C6" s="78" t="s">
        <v>77</v>
      </c>
      <c r="D6" s="79">
        <v>0.5</v>
      </c>
      <c r="E6" s="80"/>
      <c r="F6" s="81"/>
      <c r="G6" s="80"/>
      <c r="H6" s="81"/>
      <c r="I6" s="80"/>
      <c r="J6" s="81"/>
      <c r="K6" s="84" t="s">
        <v>78</v>
      </c>
    </row>
    <row r="7" spans="1:13" s="72" customFormat="1" ht="14.5" thickBot="1" x14ac:dyDescent="0.35">
      <c r="A7" s="219"/>
      <c r="B7" s="85" t="s">
        <v>80</v>
      </c>
      <c r="C7" s="86"/>
      <c r="D7" s="87">
        <f>SUM(D5:D6)</f>
        <v>1</v>
      </c>
      <c r="E7" s="88"/>
      <c r="F7" s="89"/>
      <c r="G7" s="88"/>
      <c r="H7" s="89"/>
      <c r="I7" s="88"/>
      <c r="J7" s="89"/>
      <c r="K7" s="90"/>
    </row>
    <row r="8" spans="1:13" s="72" customFormat="1" ht="14" thickTop="1" thickBot="1" x14ac:dyDescent="0.35">
      <c r="A8" s="91"/>
      <c r="B8" s="83" t="s">
        <v>81</v>
      </c>
      <c r="C8" s="78" t="s">
        <v>82</v>
      </c>
      <c r="D8" s="79">
        <v>1</v>
      </c>
      <c r="E8" s="80"/>
      <c r="F8" s="92"/>
      <c r="G8" s="80"/>
      <c r="H8" s="81"/>
      <c r="I8" s="80"/>
      <c r="J8" s="81"/>
      <c r="K8" s="84" t="s">
        <v>78</v>
      </c>
    </row>
    <row r="9" spans="1:13" s="72" customFormat="1" ht="14.5" thickBot="1" x14ac:dyDescent="0.35">
      <c r="A9" s="91"/>
      <c r="B9" s="85" t="s">
        <v>80</v>
      </c>
      <c r="C9" s="86"/>
      <c r="D9" s="87">
        <v>1</v>
      </c>
      <c r="E9" s="88"/>
      <c r="F9" s="89"/>
      <c r="G9" s="88"/>
      <c r="H9" s="89"/>
      <c r="I9" s="88"/>
      <c r="J9" s="89"/>
      <c r="K9" s="90"/>
    </row>
    <row r="10" spans="1:13" s="72" customFormat="1" ht="14" thickTop="1" thickBot="1" x14ac:dyDescent="0.35">
      <c r="A10" s="91"/>
      <c r="B10" s="83" t="s">
        <v>24</v>
      </c>
      <c r="C10" s="78" t="s">
        <v>82</v>
      </c>
      <c r="D10" s="79">
        <v>1</v>
      </c>
      <c r="E10" s="80"/>
      <c r="F10" s="92"/>
      <c r="G10" s="80"/>
      <c r="H10" s="81"/>
      <c r="I10" s="80"/>
      <c r="J10" s="81"/>
      <c r="K10" s="84" t="s">
        <v>78</v>
      </c>
    </row>
    <row r="11" spans="1:13" s="72" customFormat="1" ht="14.5" thickBot="1" x14ac:dyDescent="0.35">
      <c r="A11" s="91"/>
      <c r="B11" s="85" t="s">
        <v>80</v>
      </c>
      <c r="C11" s="86"/>
      <c r="D11" s="87">
        <v>1</v>
      </c>
      <c r="E11" s="88"/>
      <c r="F11" s="89"/>
      <c r="G11" s="88"/>
      <c r="H11" s="89"/>
      <c r="I11" s="88"/>
      <c r="J11" s="89"/>
      <c r="K11" s="90"/>
    </row>
    <row r="12" spans="1:13" s="72" customFormat="1" ht="14" thickTop="1" thickBot="1" x14ac:dyDescent="0.35">
      <c r="A12" s="91"/>
      <c r="B12" s="83" t="s">
        <v>24</v>
      </c>
      <c r="C12" s="78" t="s">
        <v>82</v>
      </c>
      <c r="D12" s="79">
        <v>1</v>
      </c>
      <c r="E12" s="80"/>
      <c r="F12" s="92"/>
      <c r="G12" s="80"/>
      <c r="H12" s="81"/>
      <c r="I12" s="80"/>
      <c r="J12" s="81"/>
      <c r="K12" s="84" t="s">
        <v>78</v>
      </c>
    </row>
    <row r="13" spans="1:13" s="72" customFormat="1" ht="14.5" thickBot="1" x14ac:dyDescent="0.35">
      <c r="A13" s="91"/>
      <c r="B13" s="85" t="s">
        <v>80</v>
      </c>
      <c r="C13" s="86"/>
      <c r="D13" s="87">
        <v>1</v>
      </c>
      <c r="E13" s="88"/>
      <c r="F13" s="89"/>
      <c r="G13" s="88"/>
      <c r="H13" s="89"/>
      <c r="I13" s="88"/>
      <c r="J13" s="89"/>
      <c r="K13" s="90"/>
    </row>
    <row r="14" spans="1:13" s="72" customFormat="1" ht="14" thickTop="1" thickBot="1" x14ac:dyDescent="0.35">
      <c r="A14" s="91"/>
      <c r="B14" s="83" t="s">
        <v>59</v>
      </c>
      <c r="C14" s="78" t="s">
        <v>82</v>
      </c>
      <c r="D14" s="79">
        <v>1</v>
      </c>
      <c r="E14" s="80"/>
      <c r="F14" s="92"/>
      <c r="G14" s="80"/>
      <c r="H14" s="81"/>
      <c r="I14" s="80"/>
      <c r="J14" s="81"/>
      <c r="K14" s="84" t="s">
        <v>78</v>
      </c>
    </row>
    <row r="15" spans="1:13" s="72" customFormat="1" ht="14.5" thickBot="1" x14ac:dyDescent="0.35">
      <c r="A15" s="91"/>
      <c r="B15" s="85" t="s">
        <v>80</v>
      </c>
      <c r="C15" s="86"/>
      <c r="D15" s="87">
        <v>1</v>
      </c>
      <c r="E15" s="88"/>
      <c r="F15" s="89"/>
      <c r="G15" s="88"/>
      <c r="H15" s="89"/>
      <c r="I15" s="88"/>
      <c r="J15" s="89"/>
      <c r="K15" s="90"/>
    </row>
    <row r="16" spans="1:13" s="72" customFormat="1" ht="14" thickTop="1" thickBot="1" x14ac:dyDescent="0.35">
      <c r="A16" s="217" t="s">
        <v>83</v>
      </c>
      <c r="B16" s="93" t="s">
        <v>83</v>
      </c>
      <c r="C16" s="78" t="s">
        <v>82</v>
      </c>
      <c r="D16" s="94">
        <v>1</v>
      </c>
      <c r="E16" s="80"/>
      <c r="F16" s="92"/>
      <c r="G16" s="80"/>
      <c r="H16" s="95"/>
      <c r="I16" s="80"/>
      <c r="J16" s="95"/>
      <c r="K16" s="96" t="s">
        <v>78</v>
      </c>
    </row>
    <row r="17" spans="1:13" s="72" customFormat="1" ht="14.5" thickBot="1" x14ac:dyDescent="0.35">
      <c r="A17" s="219"/>
      <c r="B17" s="85" t="s">
        <v>80</v>
      </c>
      <c r="C17" s="86"/>
      <c r="D17" s="87">
        <f>SUM(D16)</f>
        <v>1</v>
      </c>
      <c r="E17" s="88"/>
      <c r="F17" s="89"/>
      <c r="G17" s="88"/>
      <c r="H17" s="89"/>
      <c r="I17" s="88"/>
      <c r="J17" s="89"/>
      <c r="K17" s="90"/>
    </row>
    <row r="18" spans="1:13" s="72" customFormat="1" ht="13.5" thickTop="1" x14ac:dyDescent="0.3">
      <c r="A18" s="217" t="s">
        <v>31</v>
      </c>
      <c r="B18" s="93" t="s">
        <v>32</v>
      </c>
      <c r="C18" s="78" t="s">
        <v>82</v>
      </c>
      <c r="D18" s="97">
        <v>0.7</v>
      </c>
      <c r="E18" s="80"/>
      <c r="F18" s="81"/>
      <c r="G18" s="98"/>
      <c r="H18" s="95"/>
      <c r="I18" s="98"/>
      <c r="J18" s="95"/>
      <c r="K18" s="96" t="s">
        <v>78</v>
      </c>
    </row>
    <row r="19" spans="1:13" s="72" customFormat="1" ht="13.5" thickBot="1" x14ac:dyDescent="0.35">
      <c r="A19" s="218"/>
      <c r="B19" s="93" t="s">
        <v>84</v>
      </c>
      <c r="C19" s="78" t="s">
        <v>82</v>
      </c>
      <c r="D19" s="97">
        <v>0.3</v>
      </c>
      <c r="E19" s="98"/>
      <c r="F19" s="95"/>
      <c r="G19" s="98"/>
      <c r="H19" s="95"/>
      <c r="I19" s="98"/>
      <c r="J19" s="95"/>
      <c r="K19" s="96" t="s">
        <v>78</v>
      </c>
    </row>
    <row r="20" spans="1:13" s="72" customFormat="1" ht="14.5" thickBot="1" x14ac:dyDescent="0.35">
      <c r="A20" s="219"/>
      <c r="B20" s="85" t="s">
        <v>80</v>
      </c>
      <c r="C20" s="86"/>
      <c r="D20" s="87">
        <f>SUM(D18:D19)</f>
        <v>1</v>
      </c>
      <c r="E20" s="88"/>
      <c r="F20" s="89"/>
      <c r="G20" s="88"/>
      <c r="H20" s="89"/>
      <c r="I20" s="88"/>
      <c r="J20" s="89"/>
      <c r="K20" s="90"/>
    </row>
    <row r="21" spans="1:13" s="72" customFormat="1" ht="14.5" thickTop="1" x14ac:dyDescent="0.3">
      <c r="A21" s="217" t="s">
        <v>85</v>
      </c>
      <c r="B21" s="220" t="s">
        <v>68</v>
      </c>
      <c r="C21" s="207" t="s">
        <v>86</v>
      </c>
      <c r="D21" s="207" t="s">
        <v>87</v>
      </c>
      <c r="E21" s="70" t="s">
        <v>70</v>
      </c>
      <c r="F21" s="71">
        <v>1</v>
      </c>
      <c r="G21" s="70" t="s">
        <v>70</v>
      </c>
      <c r="H21" s="71">
        <v>2</v>
      </c>
      <c r="I21" s="70" t="s">
        <v>70</v>
      </c>
      <c r="J21" s="71">
        <v>3</v>
      </c>
      <c r="K21" s="207" t="s">
        <v>71</v>
      </c>
    </row>
    <row r="22" spans="1:13" s="72" customFormat="1" ht="91" thickBot="1" x14ac:dyDescent="0.35">
      <c r="A22" s="218"/>
      <c r="B22" s="221"/>
      <c r="C22" s="208"/>
      <c r="D22" s="208"/>
      <c r="E22" s="74" t="s">
        <v>73</v>
      </c>
      <c r="F22" s="75" t="s">
        <v>74</v>
      </c>
      <c r="G22" s="74" t="s">
        <v>73</v>
      </c>
      <c r="H22" s="75" t="s">
        <v>74</v>
      </c>
      <c r="I22" s="74" t="s">
        <v>73</v>
      </c>
      <c r="J22" s="75" t="s">
        <v>74</v>
      </c>
      <c r="K22" s="208"/>
      <c r="M22" s="76"/>
    </row>
    <row r="23" spans="1:13" s="72" customFormat="1" ht="58.5" thickTop="1" thickBot="1" x14ac:dyDescent="0.35">
      <c r="A23" s="218"/>
      <c r="B23" s="77" t="s">
        <v>130</v>
      </c>
      <c r="C23" s="99" t="s">
        <v>131</v>
      </c>
      <c r="D23" s="100">
        <v>1140</v>
      </c>
      <c r="E23" s="101"/>
      <c r="F23" s="102">
        <f>E23*D23</f>
        <v>0</v>
      </c>
      <c r="G23" s="103"/>
      <c r="H23" s="102">
        <f>G23*D23</f>
        <v>0</v>
      </c>
      <c r="I23" s="103"/>
      <c r="J23" s="102">
        <f>I23*D23</f>
        <v>0</v>
      </c>
      <c r="K23" s="104" t="s">
        <v>102</v>
      </c>
    </row>
    <row r="24" spans="1:13" s="72" customFormat="1" ht="58.5" thickTop="1" thickBot="1" x14ac:dyDescent="0.35">
      <c r="A24" s="218"/>
      <c r="B24" s="77" t="s">
        <v>90</v>
      </c>
      <c r="C24" s="113" t="s">
        <v>91</v>
      </c>
      <c r="D24" s="107">
        <v>900</v>
      </c>
      <c r="E24" s="101"/>
      <c r="F24" s="102">
        <f t="shared" ref="F24:F29" si="0">E24*D24</f>
        <v>0</v>
      </c>
      <c r="G24" s="103"/>
      <c r="H24" s="102">
        <f t="shared" ref="H24:H29" si="1">G24*D24</f>
        <v>0</v>
      </c>
      <c r="I24" s="103"/>
      <c r="J24" s="102">
        <f t="shared" ref="J24:J29" si="2">I24*D24</f>
        <v>0</v>
      </c>
      <c r="K24" s="104" t="s">
        <v>103</v>
      </c>
    </row>
    <row r="25" spans="1:13" s="72" customFormat="1" ht="58.5" thickTop="1" thickBot="1" x14ac:dyDescent="0.35">
      <c r="A25" s="218"/>
      <c r="B25" s="77" t="s">
        <v>92</v>
      </c>
      <c r="C25" s="113" t="s">
        <v>93</v>
      </c>
      <c r="D25" s="107">
        <v>30</v>
      </c>
      <c r="E25" s="101"/>
      <c r="F25" s="102">
        <f t="shared" si="0"/>
        <v>0</v>
      </c>
      <c r="G25" s="103"/>
      <c r="H25" s="102">
        <f t="shared" si="1"/>
        <v>0</v>
      </c>
      <c r="I25" s="103"/>
      <c r="J25" s="102">
        <f t="shared" si="2"/>
        <v>0</v>
      </c>
      <c r="K25" s="104" t="s">
        <v>104</v>
      </c>
    </row>
    <row r="26" spans="1:13" s="72" customFormat="1" ht="58.5" thickTop="1" thickBot="1" x14ac:dyDescent="0.35">
      <c r="A26" s="218"/>
      <c r="B26" s="77" t="s">
        <v>94</v>
      </c>
      <c r="C26" s="113" t="s">
        <v>95</v>
      </c>
      <c r="D26" s="107">
        <v>800</v>
      </c>
      <c r="E26" s="101"/>
      <c r="F26" s="102">
        <f t="shared" si="0"/>
        <v>0</v>
      </c>
      <c r="G26" s="103"/>
      <c r="H26" s="102">
        <f t="shared" si="1"/>
        <v>0</v>
      </c>
      <c r="I26" s="103"/>
      <c r="J26" s="102">
        <f t="shared" si="2"/>
        <v>0</v>
      </c>
      <c r="K26" s="104" t="s">
        <v>105</v>
      </c>
    </row>
    <row r="27" spans="1:13" s="72" customFormat="1" ht="58.5" thickTop="1" thickBot="1" x14ac:dyDescent="0.35">
      <c r="A27" s="218"/>
      <c r="B27" s="77" t="s">
        <v>96</v>
      </c>
      <c r="C27" s="113" t="s">
        <v>97</v>
      </c>
      <c r="D27" s="107">
        <v>400</v>
      </c>
      <c r="E27" s="101"/>
      <c r="F27" s="102">
        <f t="shared" si="0"/>
        <v>0</v>
      </c>
      <c r="G27" s="103"/>
      <c r="H27" s="102">
        <f t="shared" si="1"/>
        <v>0</v>
      </c>
      <c r="I27" s="103"/>
      <c r="J27" s="102">
        <f t="shared" si="2"/>
        <v>0</v>
      </c>
      <c r="K27" s="104" t="s">
        <v>106</v>
      </c>
    </row>
    <row r="28" spans="1:13" s="72" customFormat="1" ht="58.5" thickTop="1" thickBot="1" x14ac:dyDescent="0.35">
      <c r="A28" s="218"/>
      <c r="B28" s="77" t="s">
        <v>98</v>
      </c>
      <c r="C28" s="113" t="s">
        <v>101</v>
      </c>
      <c r="D28" s="107">
        <v>12</v>
      </c>
      <c r="E28" s="101"/>
      <c r="F28" s="102">
        <f t="shared" si="0"/>
        <v>0</v>
      </c>
      <c r="G28" s="103"/>
      <c r="H28" s="102">
        <f t="shared" si="1"/>
        <v>0</v>
      </c>
      <c r="I28" s="103"/>
      <c r="J28" s="102">
        <f t="shared" si="2"/>
        <v>0</v>
      </c>
      <c r="K28" s="104" t="s">
        <v>107</v>
      </c>
    </row>
    <row r="29" spans="1:13" s="72" customFormat="1" ht="58.5" thickTop="1" thickBot="1" x14ac:dyDescent="0.35">
      <c r="A29" s="218"/>
      <c r="B29" s="77" t="s">
        <v>99</v>
      </c>
      <c r="C29" s="105" t="s">
        <v>100</v>
      </c>
      <c r="D29" s="106">
        <v>1</v>
      </c>
      <c r="E29" s="101"/>
      <c r="F29" s="102">
        <f t="shared" si="0"/>
        <v>0</v>
      </c>
      <c r="G29" s="103"/>
      <c r="H29" s="102">
        <f t="shared" si="1"/>
        <v>0</v>
      </c>
      <c r="I29" s="103"/>
      <c r="J29" s="102">
        <f t="shared" si="2"/>
        <v>0</v>
      </c>
      <c r="K29" s="104" t="s">
        <v>108</v>
      </c>
    </row>
    <row r="30" spans="1:13" s="72" customFormat="1" ht="14.5" thickBot="1" x14ac:dyDescent="0.35">
      <c r="A30" s="218"/>
      <c r="B30" s="108" t="s">
        <v>88</v>
      </c>
      <c r="C30" s="86"/>
      <c r="D30" s="109"/>
      <c r="E30" s="88"/>
      <c r="F30" s="89">
        <f>SUM(F23:F29)</f>
        <v>0</v>
      </c>
      <c r="G30" s="88"/>
      <c r="H30" s="89">
        <f>SUM(H23:H29)</f>
        <v>0</v>
      </c>
      <c r="I30" s="88"/>
      <c r="J30" s="89">
        <f>SUM(J23:J29)</f>
        <v>0</v>
      </c>
      <c r="K30" s="90"/>
    </row>
    <row r="31" spans="1:13" s="72" customFormat="1" ht="15" thickTop="1" thickBot="1" x14ac:dyDescent="0.35">
      <c r="A31" s="219"/>
      <c r="B31" s="108" t="s">
        <v>89</v>
      </c>
      <c r="C31" s="86"/>
      <c r="D31" s="110"/>
      <c r="E31" s="111"/>
      <c r="F31" s="89">
        <f>F30*1.18</f>
        <v>0</v>
      </c>
      <c r="G31" s="88"/>
      <c r="H31" s="89">
        <f>H30*1.18</f>
        <v>0</v>
      </c>
      <c r="I31" s="88"/>
      <c r="J31" s="89">
        <f>J30*1.18</f>
        <v>0</v>
      </c>
      <c r="K31" s="90"/>
    </row>
    <row r="32" spans="1:13" s="72" customFormat="1" ht="13.5" thickTop="1" x14ac:dyDescent="0.3"/>
  </sheetData>
  <mergeCells count="12">
    <mergeCell ref="K21:K22"/>
    <mergeCell ref="D1:F2"/>
    <mergeCell ref="A3:B4"/>
    <mergeCell ref="C3:C4"/>
    <mergeCell ref="K3:K4"/>
    <mergeCell ref="A5:A7"/>
    <mergeCell ref="A16:A17"/>
    <mergeCell ref="A18:A20"/>
    <mergeCell ref="A21:A31"/>
    <mergeCell ref="B21:B22"/>
    <mergeCell ref="C21:C22"/>
    <mergeCell ref="D21:D22"/>
  </mergeCells>
  <conditionalFormatting sqref="D7 D17 D20">
    <cfRule type="cellIs" dxfId="2" priority="2" stopIfTrue="1" operator="notEqual">
      <formula>1</formula>
    </cfRule>
  </conditionalFormatting>
  <conditionalFormatting sqref="D9 D11 D13 D15">
    <cfRule type="cellIs" dxfId="1" priority="1" stopIfTrue="1" operator="notEqual">
      <formula>1</formula>
    </cfRule>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63695D-4E2B-40A7-8188-FF0045FF25F4}">
  <dimension ref="A1:N29"/>
  <sheetViews>
    <sheetView rightToLeft="1" tabSelected="1" workbookViewId="0">
      <selection activeCell="D1" sqref="D1:J2"/>
    </sheetView>
  </sheetViews>
  <sheetFormatPr defaultRowHeight="13" x14ac:dyDescent="0.3"/>
  <cols>
    <col min="1" max="1" width="5.5" style="148" customWidth="1"/>
    <col min="2" max="2" width="19.08203125" style="148" customWidth="1"/>
    <col min="3" max="3" width="11.25" style="148" customWidth="1"/>
    <col min="4" max="5" width="8" style="148" customWidth="1"/>
    <col min="6" max="6" width="12.33203125" style="148" customWidth="1"/>
    <col min="7" max="8" width="9" style="148"/>
    <col min="9" max="9" width="7.83203125" style="148" customWidth="1"/>
    <col min="10" max="10" width="8.75" style="148" customWidth="1"/>
    <col min="11" max="11" width="9.33203125" style="148" customWidth="1"/>
    <col min="12" max="12" width="7.58203125" style="148" customWidth="1"/>
    <col min="13" max="13" width="8.5" style="148" bestFit="1" customWidth="1"/>
    <col min="14" max="14" width="21.08203125" style="148" customWidth="1"/>
    <col min="15" max="256" width="9" style="148"/>
    <col min="257" max="257" width="5.5" style="148" customWidth="1"/>
    <col min="258" max="258" width="19.08203125" style="148" customWidth="1"/>
    <col min="259" max="259" width="11.25" style="148" customWidth="1"/>
    <col min="260" max="262" width="8" style="148" customWidth="1"/>
    <col min="263" max="264" width="9" style="148"/>
    <col min="265" max="265" width="7.83203125" style="148" customWidth="1"/>
    <col min="266" max="266" width="8.75" style="148" customWidth="1"/>
    <col min="267" max="267" width="9.33203125" style="148" customWidth="1"/>
    <col min="268" max="268" width="7.58203125" style="148" customWidth="1"/>
    <col min="269" max="269" width="8.5" style="148" bestFit="1" customWidth="1"/>
    <col min="270" max="270" width="21.08203125" style="148" customWidth="1"/>
    <col min="271" max="512" width="9" style="148"/>
    <col min="513" max="513" width="5.5" style="148" customWidth="1"/>
    <col min="514" max="514" width="19.08203125" style="148" customWidth="1"/>
    <col min="515" max="515" width="11.25" style="148" customWidth="1"/>
    <col min="516" max="518" width="8" style="148" customWidth="1"/>
    <col min="519" max="520" width="9" style="148"/>
    <col min="521" max="521" width="7.83203125" style="148" customWidth="1"/>
    <col min="522" max="522" width="8.75" style="148" customWidth="1"/>
    <col min="523" max="523" width="9.33203125" style="148" customWidth="1"/>
    <col min="524" max="524" width="7.58203125" style="148" customWidth="1"/>
    <col min="525" max="525" width="8.5" style="148" bestFit="1" customWidth="1"/>
    <col min="526" max="526" width="21.08203125" style="148" customWidth="1"/>
    <col min="527" max="768" width="9" style="148"/>
    <col min="769" max="769" width="5.5" style="148" customWidth="1"/>
    <col min="770" max="770" width="19.08203125" style="148" customWidth="1"/>
    <col min="771" max="771" width="11.25" style="148" customWidth="1"/>
    <col min="772" max="774" width="8" style="148" customWidth="1"/>
    <col min="775" max="776" width="9" style="148"/>
    <col min="777" max="777" width="7.83203125" style="148" customWidth="1"/>
    <col min="778" max="778" width="8.75" style="148" customWidth="1"/>
    <col min="779" max="779" width="9.33203125" style="148" customWidth="1"/>
    <col min="780" max="780" width="7.58203125" style="148" customWidth="1"/>
    <col min="781" max="781" width="8.5" style="148" bestFit="1" customWidth="1"/>
    <col min="782" max="782" width="21.08203125" style="148" customWidth="1"/>
    <col min="783" max="1024" width="9" style="148"/>
    <col min="1025" max="1025" width="5.5" style="148" customWidth="1"/>
    <col min="1026" max="1026" width="19.08203125" style="148" customWidth="1"/>
    <col min="1027" max="1027" width="11.25" style="148" customWidth="1"/>
    <col min="1028" max="1030" width="8" style="148" customWidth="1"/>
    <col min="1031" max="1032" width="9" style="148"/>
    <col min="1033" max="1033" width="7.83203125" style="148" customWidth="1"/>
    <col min="1034" max="1034" width="8.75" style="148" customWidth="1"/>
    <col min="1035" max="1035" width="9.33203125" style="148" customWidth="1"/>
    <col min="1036" max="1036" width="7.58203125" style="148" customWidth="1"/>
    <col min="1037" max="1037" width="8.5" style="148" bestFit="1" customWidth="1"/>
    <col min="1038" max="1038" width="21.08203125" style="148" customWidth="1"/>
    <col min="1039" max="1280" width="9" style="148"/>
    <col min="1281" max="1281" width="5.5" style="148" customWidth="1"/>
    <col min="1282" max="1282" width="19.08203125" style="148" customWidth="1"/>
    <col min="1283" max="1283" width="11.25" style="148" customWidth="1"/>
    <col min="1284" max="1286" width="8" style="148" customWidth="1"/>
    <col min="1287" max="1288" width="9" style="148"/>
    <col min="1289" max="1289" width="7.83203125" style="148" customWidth="1"/>
    <col min="1290" max="1290" width="8.75" style="148" customWidth="1"/>
    <col min="1291" max="1291" width="9.33203125" style="148" customWidth="1"/>
    <col min="1292" max="1292" width="7.58203125" style="148" customWidth="1"/>
    <col min="1293" max="1293" width="8.5" style="148" bestFit="1" customWidth="1"/>
    <col min="1294" max="1294" width="21.08203125" style="148" customWidth="1"/>
    <col min="1295" max="1536" width="9" style="148"/>
    <col min="1537" max="1537" width="5.5" style="148" customWidth="1"/>
    <col min="1538" max="1538" width="19.08203125" style="148" customWidth="1"/>
    <col min="1539" max="1539" width="11.25" style="148" customWidth="1"/>
    <col min="1540" max="1542" width="8" style="148" customWidth="1"/>
    <col min="1543" max="1544" width="9" style="148"/>
    <col min="1545" max="1545" width="7.83203125" style="148" customWidth="1"/>
    <col min="1546" max="1546" width="8.75" style="148" customWidth="1"/>
    <col min="1547" max="1547" width="9.33203125" style="148" customWidth="1"/>
    <col min="1548" max="1548" width="7.58203125" style="148" customWidth="1"/>
    <col min="1549" max="1549" width="8.5" style="148" bestFit="1" customWidth="1"/>
    <col min="1550" max="1550" width="21.08203125" style="148" customWidth="1"/>
    <col min="1551" max="1792" width="9" style="148"/>
    <col min="1793" max="1793" width="5.5" style="148" customWidth="1"/>
    <col min="1794" max="1794" width="19.08203125" style="148" customWidth="1"/>
    <col min="1795" max="1795" width="11.25" style="148" customWidth="1"/>
    <col min="1796" max="1798" width="8" style="148" customWidth="1"/>
    <col min="1799" max="1800" width="9" style="148"/>
    <col min="1801" max="1801" width="7.83203125" style="148" customWidth="1"/>
    <col min="1802" max="1802" width="8.75" style="148" customWidth="1"/>
    <col min="1803" max="1803" width="9.33203125" style="148" customWidth="1"/>
    <col min="1804" max="1804" width="7.58203125" style="148" customWidth="1"/>
    <col min="1805" max="1805" width="8.5" style="148" bestFit="1" customWidth="1"/>
    <col min="1806" max="1806" width="21.08203125" style="148" customWidth="1"/>
    <col min="1807" max="2048" width="9" style="148"/>
    <col min="2049" max="2049" width="5.5" style="148" customWidth="1"/>
    <col min="2050" max="2050" width="19.08203125" style="148" customWidth="1"/>
    <col min="2051" max="2051" width="11.25" style="148" customWidth="1"/>
    <col min="2052" max="2054" width="8" style="148" customWidth="1"/>
    <col min="2055" max="2056" width="9" style="148"/>
    <col min="2057" max="2057" width="7.83203125" style="148" customWidth="1"/>
    <col min="2058" max="2058" width="8.75" style="148" customWidth="1"/>
    <col min="2059" max="2059" width="9.33203125" style="148" customWidth="1"/>
    <col min="2060" max="2060" width="7.58203125" style="148" customWidth="1"/>
    <col min="2061" max="2061" width="8.5" style="148" bestFit="1" customWidth="1"/>
    <col min="2062" max="2062" width="21.08203125" style="148" customWidth="1"/>
    <col min="2063" max="2304" width="9" style="148"/>
    <col min="2305" max="2305" width="5.5" style="148" customWidth="1"/>
    <col min="2306" max="2306" width="19.08203125" style="148" customWidth="1"/>
    <col min="2307" max="2307" width="11.25" style="148" customWidth="1"/>
    <col min="2308" max="2310" width="8" style="148" customWidth="1"/>
    <col min="2311" max="2312" width="9" style="148"/>
    <col min="2313" max="2313" width="7.83203125" style="148" customWidth="1"/>
    <col min="2314" max="2314" width="8.75" style="148" customWidth="1"/>
    <col min="2315" max="2315" width="9.33203125" style="148" customWidth="1"/>
    <col min="2316" max="2316" width="7.58203125" style="148" customWidth="1"/>
    <col min="2317" max="2317" width="8.5" style="148" bestFit="1" customWidth="1"/>
    <col min="2318" max="2318" width="21.08203125" style="148" customWidth="1"/>
    <col min="2319" max="2560" width="9" style="148"/>
    <col min="2561" max="2561" width="5.5" style="148" customWidth="1"/>
    <col min="2562" max="2562" width="19.08203125" style="148" customWidth="1"/>
    <col min="2563" max="2563" width="11.25" style="148" customWidth="1"/>
    <col min="2564" max="2566" width="8" style="148" customWidth="1"/>
    <col min="2567" max="2568" width="9" style="148"/>
    <col min="2569" max="2569" width="7.83203125" style="148" customWidth="1"/>
    <col min="2570" max="2570" width="8.75" style="148" customWidth="1"/>
    <col min="2571" max="2571" width="9.33203125" style="148" customWidth="1"/>
    <col min="2572" max="2572" width="7.58203125" style="148" customWidth="1"/>
    <col min="2573" max="2573" width="8.5" style="148" bestFit="1" customWidth="1"/>
    <col min="2574" max="2574" width="21.08203125" style="148" customWidth="1"/>
    <col min="2575" max="2816" width="9" style="148"/>
    <col min="2817" max="2817" width="5.5" style="148" customWidth="1"/>
    <col min="2818" max="2818" width="19.08203125" style="148" customWidth="1"/>
    <col min="2819" max="2819" width="11.25" style="148" customWidth="1"/>
    <col min="2820" max="2822" width="8" style="148" customWidth="1"/>
    <col min="2823" max="2824" width="9" style="148"/>
    <col min="2825" max="2825" width="7.83203125" style="148" customWidth="1"/>
    <col min="2826" max="2826" width="8.75" style="148" customWidth="1"/>
    <col min="2827" max="2827" width="9.33203125" style="148" customWidth="1"/>
    <col min="2828" max="2828" width="7.58203125" style="148" customWidth="1"/>
    <col min="2829" max="2829" width="8.5" style="148" bestFit="1" customWidth="1"/>
    <col min="2830" max="2830" width="21.08203125" style="148" customWidth="1"/>
    <col min="2831" max="3072" width="9" style="148"/>
    <col min="3073" max="3073" width="5.5" style="148" customWidth="1"/>
    <col min="3074" max="3074" width="19.08203125" style="148" customWidth="1"/>
    <col min="3075" max="3075" width="11.25" style="148" customWidth="1"/>
    <col min="3076" max="3078" width="8" style="148" customWidth="1"/>
    <col min="3079" max="3080" width="9" style="148"/>
    <col min="3081" max="3081" width="7.83203125" style="148" customWidth="1"/>
    <col min="3082" max="3082" width="8.75" style="148" customWidth="1"/>
    <col min="3083" max="3083" width="9.33203125" style="148" customWidth="1"/>
    <col min="3084" max="3084" width="7.58203125" style="148" customWidth="1"/>
    <col min="3085" max="3085" width="8.5" style="148" bestFit="1" customWidth="1"/>
    <col min="3086" max="3086" width="21.08203125" style="148" customWidth="1"/>
    <col min="3087" max="3328" width="9" style="148"/>
    <col min="3329" max="3329" width="5.5" style="148" customWidth="1"/>
    <col min="3330" max="3330" width="19.08203125" style="148" customWidth="1"/>
    <col min="3331" max="3331" width="11.25" style="148" customWidth="1"/>
    <col min="3332" max="3334" width="8" style="148" customWidth="1"/>
    <col min="3335" max="3336" width="9" style="148"/>
    <col min="3337" max="3337" width="7.83203125" style="148" customWidth="1"/>
    <col min="3338" max="3338" width="8.75" style="148" customWidth="1"/>
    <col min="3339" max="3339" width="9.33203125" style="148" customWidth="1"/>
    <col min="3340" max="3340" width="7.58203125" style="148" customWidth="1"/>
    <col min="3341" max="3341" width="8.5" style="148" bestFit="1" customWidth="1"/>
    <col min="3342" max="3342" width="21.08203125" style="148" customWidth="1"/>
    <col min="3343" max="3584" width="9" style="148"/>
    <col min="3585" max="3585" width="5.5" style="148" customWidth="1"/>
    <col min="3586" max="3586" width="19.08203125" style="148" customWidth="1"/>
    <col min="3587" max="3587" width="11.25" style="148" customWidth="1"/>
    <col min="3588" max="3590" width="8" style="148" customWidth="1"/>
    <col min="3591" max="3592" width="9" style="148"/>
    <col min="3593" max="3593" width="7.83203125" style="148" customWidth="1"/>
    <col min="3594" max="3594" width="8.75" style="148" customWidth="1"/>
    <col min="3595" max="3595" width="9.33203125" style="148" customWidth="1"/>
    <col min="3596" max="3596" width="7.58203125" style="148" customWidth="1"/>
    <col min="3597" max="3597" width="8.5" style="148" bestFit="1" customWidth="1"/>
    <col min="3598" max="3598" width="21.08203125" style="148" customWidth="1"/>
    <col min="3599" max="3840" width="9" style="148"/>
    <col min="3841" max="3841" width="5.5" style="148" customWidth="1"/>
    <col min="3842" max="3842" width="19.08203125" style="148" customWidth="1"/>
    <col min="3843" max="3843" width="11.25" style="148" customWidth="1"/>
    <col min="3844" max="3846" width="8" style="148" customWidth="1"/>
    <col min="3847" max="3848" width="9" style="148"/>
    <col min="3849" max="3849" width="7.83203125" style="148" customWidth="1"/>
    <col min="3850" max="3850" width="8.75" style="148" customWidth="1"/>
    <col min="3851" max="3851" width="9.33203125" style="148" customWidth="1"/>
    <col min="3852" max="3852" width="7.58203125" style="148" customWidth="1"/>
    <col min="3853" max="3853" width="8.5" style="148" bestFit="1" customWidth="1"/>
    <col min="3854" max="3854" width="21.08203125" style="148" customWidth="1"/>
    <col min="3855" max="4096" width="9" style="148"/>
    <col min="4097" max="4097" width="5.5" style="148" customWidth="1"/>
    <col min="4098" max="4098" width="19.08203125" style="148" customWidth="1"/>
    <col min="4099" max="4099" width="11.25" style="148" customWidth="1"/>
    <col min="4100" max="4102" width="8" style="148" customWidth="1"/>
    <col min="4103" max="4104" width="9" style="148"/>
    <col min="4105" max="4105" width="7.83203125" style="148" customWidth="1"/>
    <col min="4106" max="4106" width="8.75" style="148" customWidth="1"/>
    <col min="4107" max="4107" width="9.33203125" style="148" customWidth="1"/>
    <col min="4108" max="4108" width="7.58203125" style="148" customWidth="1"/>
    <col min="4109" max="4109" width="8.5" style="148" bestFit="1" customWidth="1"/>
    <col min="4110" max="4110" width="21.08203125" style="148" customWidth="1"/>
    <col min="4111" max="4352" width="9" style="148"/>
    <col min="4353" max="4353" width="5.5" style="148" customWidth="1"/>
    <col min="4354" max="4354" width="19.08203125" style="148" customWidth="1"/>
    <col min="4355" max="4355" width="11.25" style="148" customWidth="1"/>
    <col min="4356" max="4358" width="8" style="148" customWidth="1"/>
    <col min="4359" max="4360" width="9" style="148"/>
    <col min="4361" max="4361" width="7.83203125" style="148" customWidth="1"/>
    <col min="4362" max="4362" width="8.75" style="148" customWidth="1"/>
    <col min="4363" max="4363" width="9.33203125" style="148" customWidth="1"/>
    <col min="4364" max="4364" width="7.58203125" style="148" customWidth="1"/>
    <col min="4365" max="4365" width="8.5" style="148" bestFit="1" customWidth="1"/>
    <col min="4366" max="4366" width="21.08203125" style="148" customWidth="1"/>
    <col min="4367" max="4608" width="9" style="148"/>
    <col min="4609" max="4609" width="5.5" style="148" customWidth="1"/>
    <col min="4610" max="4610" width="19.08203125" style="148" customWidth="1"/>
    <col min="4611" max="4611" width="11.25" style="148" customWidth="1"/>
    <col min="4612" max="4614" width="8" style="148" customWidth="1"/>
    <col min="4615" max="4616" width="9" style="148"/>
    <col min="4617" max="4617" width="7.83203125" style="148" customWidth="1"/>
    <col min="4618" max="4618" width="8.75" style="148" customWidth="1"/>
    <col min="4619" max="4619" width="9.33203125" style="148" customWidth="1"/>
    <col min="4620" max="4620" width="7.58203125" style="148" customWidth="1"/>
    <col min="4621" max="4621" width="8.5" style="148" bestFit="1" customWidth="1"/>
    <col min="4622" max="4622" width="21.08203125" style="148" customWidth="1"/>
    <col min="4623" max="4864" width="9" style="148"/>
    <col min="4865" max="4865" width="5.5" style="148" customWidth="1"/>
    <col min="4866" max="4866" width="19.08203125" style="148" customWidth="1"/>
    <col min="4867" max="4867" width="11.25" style="148" customWidth="1"/>
    <col min="4868" max="4870" width="8" style="148" customWidth="1"/>
    <col min="4871" max="4872" width="9" style="148"/>
    <col min="4873" max="4873" width="7.83203125" style="148" customWidth="1"/>
    <col min="4874" max="4874" width="8.75" style="148" customWidth="1"/>
    <col min="4875" max="4875" width="9.33203125" style="148" customWidth="1"/>
    <col min="4876" max="4876" width="7.58203125" style="148" customWidth="1"/>
    <col min="4877" max="4877" width="8.5" style="148" bestFit="1" customWidth="1"/>
    <col min="4878" max="4878" width="21.08203125" style="148" customWidth="1"/>
    <col min="4879" max="5120" width="9" style="148"/>
    <col min="5121" max="5121" width="5.5" style="148" customWidth="1"/>
    <col min="5122" max="5122" width="19.08203125" style="148" customWidth="1"/>
    <col min="5123" max="5123" width="11.25" style="148" customWidth="1"/>
    <col min="5124" max="5126" width="8" style="148" customWidth="1"/>
    <col min="5127" max="5128" width="9" style="148"/>
    <col min="5129" max="5129" width="7.83203125" style="148" customWidth="1"/>
    <col min="5130" max="5130" width="8.75" style="148" customWidth="1"/>
    <col min="5131" max="5131" width="9.33203125" style="148" customWidth="1"/>
    <col min="5132" max="5132" width="7.58203125" style="148" customWidth="1"/>
    <col min="5133" max="5133" width="8.5" style="148" bestFit="1" customWidth="1"/>
    <col min="5134" max="5134" width="21.08203125" style="148" customWidth="1"/>
    <col min="5135" max="5376" width="9" style="148"/>
    <col min="5377" max="5377" width="5.5" style="148" customWidth="1"/>
    <col min="5378" max="5378" width="19.08203125" style="148" customWidth="1"/>
    <col min="5379" max="5379" width="11.25" style="148" customWidth="1"/>
    <col min="5380" max="5382" width="8" style="148" customWidth="1"/>
    <col min="5383" max="5384" width="9" style="148"/>
    <col min="5385" max="5385" width="7.83203125" style="148" customWidth="1"/>
    <col min="5386" max="5386" width="8.75" style="148" customWidth="1"/>
    <col min="5387" max="5387" width="9.33203125" style="148" customWidth="1"/>
    <col min="5388" max="5388" width="7.58203125" style="148" customWidth="1"/>
    <col min="5389" max="5389" width="8.5" style="148" bestFit="1" customWidth="1"/>
    <col min="5390" max="5390" width="21.08203125" style="148" customWidth="1"/>
    <col min="5391" max="5632" width="9" style="148"/>
    <col min="5633" max="5633" width="5.5" style="148" customWidth="1"/>
    <col min="5634" max="5634" width="19.08203125" style="148" customWidth="1"/>
    <col min="5635" max="5635" width="11.25" style="148" customWidth="1"/>
    <col min="5636" max="5638" width="8" style="148" customWidth="1"/>
    <col min="5639" max="5640" width="9" style="148"/>
    <col min="5641" max="5641" width="7.83203125" style="148" customWidth="1"/>
    <col min="5642" max="5642" width="8.75" style="148" customWidth="1"/>
    <col min="5643" max="5643" width="9.33203125" style="148" customWidth="1"/>
    <col min="5644" max="5644" width="7.58203125" style="148" customWidth="1"/>
    <col min="5645" max="5645" width="8.5" style="148" bestFit="1" customWidth="1"/>
    <col min="5646" max="5646" width="21.08203125" style="148" customWidth="1"/>
    <col min="5647" max="5888" width="9" style="148"/>
    <col min="5889" max="5889" width="5.5" style="148" customWidth="1"/>
    <col min="5890" max="5890" width="19.08203125" style="148" customWidth="1"/>
    <col min="5891" max="5891" width="11.25" style="148" customWidth="1"/>
    <col min="5892" max="5894" width="8" style="148" customWidth="1"/>
    <col min="5895" max="5896" width="9" style="148"/>
    <col min="5897" max="5897" width="7.83203125" style="148" customWidth="1"/>
    <col min="5898" max="5898" width="8.75" style="148" customWidth="1"/>
    <col min="5899" max="5899" width="9.33203125" style="148" customWidth="1"/>
    <col min="5900" max="5900" width="7.58203125" style="148" customWidth="1"/>
    <col min="5901" max="5901" width="8.5" style="148" bestFit="1" customWidth="1"/>
    <col min="5902" max="5902" width="21.08203125" style="148" customWidth="1"/>
    <col min="5903" max="6144" width="9" style="148"/>
    <col min="6145" max="6145" width="5.5" style="148" customWidth="1"/>
    <col min="6146" max="6146" width="19.08203125" style="148" customWidth="1"/>
    <col min="6147" max="6147" width="11.25" style="148" customWidth="1"/>
    <col min="6148" max="6150" width="8" style="148" customWidth="1"/>
    <col min="6151" max="6152" width="9" style="148"/>
    <col min="6153" max="6153" width="7.83203125" style="148" customWidth="1"/>
    <col min="6154" max="6154" width="8.75" style="148" customWidth="1"/>
    <col min="6155" max="6155" width="9.33203125" style="148" customWidth="1"/>
    <col min="6156" max="6156" width="7.58203125" style="148" customWidth="1"/>
    <col min="6157" max="6157" width="8.5" style="148" bestFit="1" customWidth="1"/>
    <col min="6158" max="6158" width="21.08203125" style="148" customWidth="1"/>
    <col min="6159" max="6400" width="9" style="148"/>
    <col min="6401" max="6401" width="5.5" style="148" customWidth="1"/>
    <col min="6402" max="6402" width="19.08203125" style="148" customWidth="1"/>
    <col min="6403" max="6403" width="11.25" style="148" customWidth="1"/>
    <col min="6404" max="6406" width="8" style="148" customWidth="1"/>
    <col min="6407" max="6408" width="9" style="148"/>
    <col min="6409" max="6409" width="7.83203125" style="148" customWidth="1"/>
    <col min="6410" max="6410" width="8.75" style="148" customWidth="1"/>
    <col min="6411" max="6411" width="9.33203125" style="148" customWidth="1"/>
    <col min="6412" max="6412" width="7.58203125" style="148" customWidth="1"/>
    <col min="6413" max="6413" width="8.5" style="148" bestFit="1" customWidth="1"/>
    <col min="6414" max="6414" width="21.08203125" style="148" customWidth="1"/>
    <col min="6415" max="6656" width="9" style="148"/>
    <col min="6657" max="6657" width="5.5" style="148" customWidth="1"/>
    <col min="6658" max="6658" width="19.08203125" style="148" customWidth="1"/>
    <col min="6659" max="6659" width="11.25" style="148" customWidth="1"/>
    <col min="6660" max="6662" width="8" style="148" customWidth="1"/>
    <col min="6663" max="6664" width="9" style="148"/>
    <col min="6665" max="6665" width="7.83203125" style="148" customWidth="1"/>
    <col min="6666" max="6666" width="8.75" style="148" customWidth="1"/>
    <col min="6667" max="6667" width="9.33203125" style="148" customWidth="1"/>
    <col min="6668" max="6668" width="7.58203125" style="148" customWidth="1"/>
    <col min="6669" max="6669" width="8.5" style="148" bestFit="1" customWidth="1"/>
    <col min="6670" max="6670" width="21.08203125" style="148" customWidth="1"/>
    <col min="6671" max="6912" width="9" style="148"/>
    <col min="6913" max="6913" width="5.5" style="148" customWidth="1"/>
    <col min="6914" max="6914" width="19.08203125" style="148" customWidth="1"/>
    <col min="6915" max="6915" width="11.25" style="148" customWidth="1"/>
    <col min="6916" max="6918" width="8" style="148" customWidth="1"/>
    <col min="6919" max="6920" width="9" style="148"/>
    <col min="6921" max="6921" width="7.83203125" style="148" customWidth="1"/>
    <col min="6922" max="6922" width="8.75" style="148" customWidth="1"/>
    <col min="6923" max="6923" width="9.33203125" style="148" customWidth="1"/>
    <col min="6924" max="6924" width="7.58203125" style="148" customWidth="1"/>
    <col min="6925" max="6925" width="8.5" style="148" bestFit="1" customWidth="1"/>
    <col min="6926" max="6926" width="21.08203125" style="148" customWidth="1"/>
    <col min="6927" max="7168" width="9" style="148"/>
    <col min="7169" max="7169" width="5.5" style="148" customWidth="1"/>
    <col min="7170" max="7170" width="19.08203125" style="148" customWidth="1"/>
    <col min="7171" max="7171" width="11.25" style="148" customWidth="1"/>
    <col min="7172" max="7174" width="8" style="148" customWidth="1"/>
    <col min="7175" max="7176" width="9" style="148"/>
    <col min="7177" max="7177" width="7.83203125" style="148" customWidth="1"/>
    <col min="7178" max="7178" width="8.75" style="148" customWidth="1"/>
    <col min="7179" max="7179" width="9.33203125" style="148" customWidth="1"/>
    <col min="7180" max="7180" width="7.58203125" style="148" customWidth="1"/>
    <col min="7181" max="7181" width="8.5" style="148" bestFit="1" customWidth="1"/>
    <col min="7182" max="7182" width="21.08203125" style="148" customWidth="1"/>
    <col min="7183" max="7424" width="9" style="148"/>
    <col min="7425" max="7425" width="5.5" style="148" customWidth="1"/>
    <col min="7426" max="7426" width="19.08203125" style="148" customWidth="1"/>
    <col min="7427" max="7427" width="11.25" style="148" customWidth="1"/>
    <col min="7428" max="7430" width="8" style="148" customWidth="1"/>
    <col min="7431" max="7432" width="9" style="148"/>
    <col min="7433" max="7433" width="7.83203125" style="148" customWidth="1"/>
    <col min="7434" max="7434" width="8.75" style="148" customWidth="1"/>
    <col min="7435" max="7435" width="9.33203125" style="148" customWidth="1"/>
    <col min="7436" max="7436" width="7.58203125" style="148" customWidth="1"/>
    <col min="7437" max="7437" width="8.5" style="148" bestFit="1" customWidth="1"/>
    <col min="7438" max="7438" width="21.08203125" style="148" customWidth="1"/>
    <col min="7439" max="7680" width="9" style="148"/>
    <col min="7681" max="7681" width="5.5" style="148" customWidth="1"/>
    <col min="7682" max="7682" width="19.08203125" style="148" customWidth="1"/>
    <col min="7683" max="7683" width="11.25" style="148" customWidth="1"/>
    <col min="7684" max="7686" width="8" style="148" customWidth="1"/>
    <col min="7687" max="7688" width="9" style="148"/>
    <col min="7689" max="7689" width="7.83203125" style="148" customWidth="1"/>
    <col min="7690" max="7690" width="8.75" style="148" customWidth="1"/>
    <col min="7691" max="7691" width="9.33203125" style="148" customWidth="1"/>
    <col min="7692" max="7692" width="7.58203125" style="148" customWidth="1"/>
    <col min="7693" max="7693" width="8.5" style="148" bestFit="1" customWidth="1"/>
    <col min="7694" max="7694" width="21.08203125" style="148" customWidth="1"/>
    <col min="7695" max="7936" width="9" style="148"/>
    <col min="7937" max="7937" width="5.5" style="148" customWidth="1"/>
    <col min="7938" max="7938" width="19.08203125" style="148" customWidth="1"/>
    <col min="7939" max="7939" width="11.25" style="148" customWidth="1"/>
    <col min="7940" max="7942" width="8" style="148" customWidth="1"/>
    <col min="7943" max="7944" width="9" style="148"/>
    <col min="7945" max="7945" width="7.83203125" style="148" customWidth="1"/>
    <col min="7946" max="7946" width="8.75" style="148" customWidth="1"/>
    <col min="7947" max="7947" width="9.33203125" style="148" customWidth="1"/>
    <col min="7948" max="7948" width="7.58203125" style="148" customWidth="1"/>
    <col min="7949" max="7949" width="8.5" style="148" bestFit="1" customWidth="1"/>
    <col min="7950" max="7950" width="21.08203125" style="148" customWidth="1"/>
    <col min="7951" max="8192" width="9" style="148"/>
    <col min="8193" max="8193" width="5.5" style="148" customWidth="1"/>
    <col min="8194" max="8194" width="19.08203125" style="148" customWidth="1"/>
    <col min="8195" max="8195" width="11.25" style="148" customWidth="1"/>
    <col min="8196" max="8198" width="8" style="148" customWidth="1"/>
    <col min="8199" max="8200" width="9" style="148"/>
    <col min="8201" max="8201" width="7.83203125" style="148" customWidth="1"/>
    <col min="8202" max="8202" width="8.75" style="148" customWidth="1"/>
    <col min="8203" max="8203" width="9.33203125" style="148" customWidth="1"/>
    <col min="8204" max="8204" width="7.58203125" style="148" customWidth="1"/>
    <col min="8205" max="8205" width="8.5" style="148" bestFit="1" customWidth="1"/>
    <col min="8206" max="8206" width="21.08203125" style="148" customWidth="1"/>
    <col min="8207" max="8448" width="9" style="148"/>
    <col min="8449" max="8449" width="5.5" style="148" customWidth="1"/>
    <col min="8450" max="8450" width="19.08203125" style="148" customWidth="1"/>
    <col min="8451" max="8451" width="11.25" style="148" customWidth="1"/>
    <col min="8452" max="8454" width="8" style="148" customWidth="1"/>
    <col min="8455" max="8456" width="9" style="148"/>
    <col min="8457" max="8457" width="7.83203125" style="148" customWidth="1"/>
    <col min="8458" max="8458" width="8.75" style="148" customWidth="1"/>
    <col min="8459" max="8459" width="9.33203125" style="148" customWidth="1"/>
    <col min="8460" max="8460" width="7.58203125" style="148" customWidth="1"/>
    <col min="8461" max="8461" width="8.5" style="148" bestFit="1" customWidth="1"/>
    <col min="8462" max="8462" width="21.08203125" style="148" customWidth="1"/>
    <col min="8463" max="8704" width="9" style="148"/>
    <col min="8705" max="8705" width="5.5" style="148" customWidth="1"/>
    <col min="8706" max="8706" width="19.08203125" style="148" customWidth="1"/>
    <col min="8707" max="8707" width="11.25" style="148" customWidth="1"/>
    <col min="8708" max="8710" width="8" style="148" customWidth="1"/>
    <col min="8711" max="8712" width="9" style="148"/>
    <col min="8713" max="8713" width="7.83203125" style="148" customWidth="1"/>
    <col min="8714" max="8714" width="8.75" style="148" customWidth="1"/>
    <col min="8715" max="8715" width="9.33203125" style="148" customWidth="1"/>
    <col min="8716" max="8716" width="7.58203125" style="148" customWidth="1"/>
    <col min="8717" max="8717" width="8.5" style="148" bestFit="1" customWidth="1"/>
    <col min="8718" max="8718" width="21.08203125" style="148" customWidth="1"/>
    <col min="8719" max="8960" width="9" style="148"/>
    <col min="8961" max="8961" width="5.5" style="148" customWidth="1"/>
    <col min="8962" max="8962" width="19.08203125" style="148" customWidth="1"/>
    <col min="8963" max="8963" width="11.25" style="148" customWidth="1"/>
    <col min="8964" max="8966" width="8" style="148" customWidth="1"/>
    <col min="8967" max="8968" width="9" style="148"/>
    <col min="8969" max="8969" width="7.83203125" style="148" customWidth="1"/>
    <col min="8970" max="8970" width="8.75" style="148" customWidth="1"/>
    <col min="8971" max="8971" width="9.33203125" style="148" customWidth="1"/>
    <col min="8972" max="8972" width="7.58203125" style="148" customWidth="1"/>
    <col min="8973" max="8973" width="8.5" style="148" bestFit="1" customWidth="1"/>
    <col min="8974" max="8974" width="21.08203125" style="148" customWidth="1"/>
    <col min="8975" max="9216" width="9" style="148"/>
    <col min="9217" max="9217" width="5.5" style="148" customWidth="1"/>
    <col min="9218" max="9218" width="19.08203125" style="148" customWidth="1"/>
    <col min="9219" max="9219" width="11.25" style="148" customWidth="1"/>
    <col min="9220" max="9222" width="8" style="148" customWidth="1"/>
    <col min="9223" max="9224" width="9" style="148"/>
    <col min="9225" max="9225" width="7.83203125" style="148" customWidth="1"/>
    <col min="9226" max="9226" width="8.75" style="148" customWidth="1"/>
    <col min="9227" max="9227" width="9.33203125" style="148" customWidth="1"/>
    <col min="9228" max="9228" width="7.58203125" style="148" customWidth="1"/>
    <col min="9229" max="9229" width="8.5" style="148" bestFit="1" customWidth="1"/>
    <col min="9230" max="9230" width="21.08203125" style="148" customWidth="1"/>
    <col min="9231" max="9472" width="9" style="148"/>
    <col min="9473" max="9473" width="5.5" style="148" customWidth="1"/>
    <col min="9474" max="9474" width="19.08203125" style="148" customWidth="1"/>
    <col min="9475" max="9475" width="11.25" style="148" customWidth="1"/>
    <col min="9476" max="9478" width="8" style="148" customWidth="1"/>
    <col min="9479" max="9480" width="9" style="148"/>
    <col min="9481" max="9481" width="7.83203125" style="148" customWidth="1"/>
    <col min="9482" max="9482" width="8.75" style="148" customWidth="1"/>
    <col min="9483" max="9483" width="9.33203125" style="148" customWidth="1"/>
    <col min="9484" max="9484" width="7.58203125" style="148" customWidth="1"/>
    <col min="9485" max="9485" width="8.5" style="148" bestFit="1" customWidth="1"/>
    <col min="9486" max="9486" width="21.08203125" style="148" customWidth="1"/>
    <col min="9487" max="9728" width="9" style="148"/>
    <col min="9729" max="9729" width="5.5" style="148" customWidth="1"/>
    <col min="9730" max="9730" width="19.08203125" style="148" customWidth="1"/>
    <col min="9731" max="9731" width="11.25" style="148" customWidth="1"/>
    <col min="9732" max="9734" width="8" style="148" customWidth="1"/>
    <col min="9735" max="9736" width="9" style="148"/>
    <col min="9737" max="9737" width="7.83203125" style="148" customWidth="1"/>
    <col min="9738" max="9738" width="8.75" style="148" customWidth="1"/>
    <col min="9739" max="9739" width="9.33203125" style="148" customWidth="1"/>
    <col min="9740" max="9740" width="7.58203125" style="148" customWidth="1"/>
    <col min="9741" max="9741" width="8.5" style="148" bestFit="1" customWidth="1"/>
    <col min="9742" max="9742" width="21.08203125" style="148" customWidth="1"/>
    <col min="9743" max="9984" width="9" style="148"/>
    <col min="9985" max="9985" width="5.5" style="148" customWidth="1"/>
    <col min="9986" max="9986" width="19.08203125" style="148" customWidth="1"/>
    <col min="9987" max="9987" width="11.25" style="148" customWidth="1"/>
    <col min="9988" max="9990" width="8" style="148" customWidth="1"/>
    <col min="9991" max="9992" width="9" style="148"/>
    <col min="9993" max="9993" width="7.83203125" style="148" customWidth="1"/>
    <col min="9994" max="9994" width="8.75" style="148" customWidth="1"/>
    <col min="9995" max="9995" width="9.33203125" style="148" customWidth="1"/>
    <col min="9996" max="9996" width="7.58203125" style="148" customWidth="1"/>
    <col min="9997" max="9997" width="8.5" style="148" bestFit="1" customWidth="1"/>
    <col min="9998" max="9998" width="21.08203125" style="148" customWidth="1"/>
    <col min="9999" max="10240" width="9" style="148"/>
    <col min="10241" max="10241" width="5.5" style="148" customWidth="1"/>
    <col min="10242" max="10242" width="19.08203125" style="148" customWidth="1"/>
    <col min="10243" max="10243" width="11.25" style="148" customWidth="1"/>
    <col min="10244" max="10246" width="8" style="148" customWidth="1"/>
    <col min="10247" max="10248" width="9" style="148"/>
    <col min="10249" max="10249" width="7.83203125" style="148" customWidth="1"/>
    <col min="10250" max="10250" width="8.75" style="148" customWidth="1"/>
    <col min="10251" max="10251" width="9.33203125" style="148" customWidth="1"/>
    <col min="10252" max="10252" width="7.58203125" style="148" customWidth="1"/>
    <col min="10253" max="10253" width="8.5" style="148" bestFit="1" customWidth="1"/>
    <col min="10254" max="10254" width="21.08203125" style="148" customWidth="1"/>
    <col min="10255" max="10496" width="9" style="148"/>
    <col min="10497" max="10497" width="5.5" style="148" customWidth="1"/>
    <col min="10498" max="10498" width="19.08203125" style="148" customWidth="1"/>
    <col min="10499" max="10499" width="11.25" style="148" customWidth="1"/>
    <col min="10500" max="10502" width="8" style="148" customWidth="1"/>
    <col min="10503" max="10504" width="9" style="148"/>
    <col min="10505" max="10505" width="7.83203125" style="148" customWidth="1"/>
    <col min="10506" max="10506" width="8.75" style="148" customWidth="1"/>
    <col min="10507" max="10507" width="9.33203125" style="148" customWidth="1"/>
    <col min="10508" max="10508" width="7.58203125" style="148" customWidth="1"/>
    <col min="10509" max="10509" width="8.5" style="148" bestFit="1" customWidth="1"/>
    <col min="10510" max="10510" width="21.08203125" style="148" customWidth="1"/>
    <col min="10511" max="10752" width="9" style="148"/>
    <col min="10753" max="10753" width="5.5" style="148" customWidth="1"/>
    <col min="10754" max="10754" width="19.08203125" style="148" customWidth="1"/>
    <col min="10755" max="10755" width="11.25" style="148" customWidth="1"/>
    <col min="10756" max="10758" width="8" style="148" customWidth="1"/>
    <col min="10759" max="10760" width="9" style="148"/>
    <col min="10761" max="10761" width="7.83203125" style="148" customWidth="1"/>
    <col min="10762" max="10762" width="8.75" style="148" customWidth="1"/>
    <col min="10763" max="10763" width="9.33203125" style="148" customWidth="1"/>
    <col min="10764" max="10764" width="7.58203125" style="148" customWidth="1"/>
    <col min="10765" max="10765" width="8.5" style="148" bestFit="1" customWidth="1"/>
    <col min="10766" max="10766" width="21.08203125" style="148" customWidth="1"/>
    <col min="10767" max="11008" width="9" style="148"/>
    <col min="11009" max="11009" width="5.5" style="148" customWidth="1"/>
    <col min="11010" max="11010" width="19.08203125" style="148" customWidth="1"/>
    <col min="11011" max="11011" width="11.25" style="148" customWidth="1"/>
    <col min="11012" max="11014" width="8" style="148" customWidth="1"/>
    <col min="11015" max="11016" width="9" style="148"/>
    <col min="11017" max="11017" width="7.83203125" style="148" customWidth="1"/>
    <col min="11018" max="11018" width="8.75" style="148" customWidth="1"/>
    <col min="11019" max="11019" width="9.33203125" style="148" customWidth="1"/>
    <col min="11020" max="11020" width="7.58203125" style="148" customWidth="1"/>
    <col min="11021" max="11021" width="8.5" style="148" bestFit="1" customWidth="1"/>
    <col min="11022" max="11022" width="21.08203125" style="148" customWidth="1"/>
    <col min="11023" max="11264" width="9" style="148"/>
    <col min="11265" max="11265" width="5.5" style="148" customWidth="1"/>
    <col min="11266" max="11266" width="19.08203125" style="148" customWidth="1"/>
    <col min="11267" max="11267" width="11.25" style="148" customWidth="1"/>
    <col min="11268" max="11270" width="8" style="148" customWidth="1"/>
    <col min="11271" max="11272" width="9" style="148"/>
    <col min="11273" max="11273" width="7.83203125" style="148" customWidth="1"/>
    <col min="11274" max="11274" width="8.75" style="148" customWidth="1"/>
    <col min="11275" max="11275" width="9.33203125" style="148" customWidth="1"/>
    <col min="11276" max="11276" width="7.58203125" style="148" customWidth="1"/>
    <col min="11277" max="11277" width="8.5" style="148" bestFit="1" customWidth="1"/>
    <col min="11278" max="11278" width="21.08203125" style="148" customWidth="1"/>
    <col min="11279" max="11520" width="9" style="148"/>
    <col min="11521" max="11521" width="5.5" style="148" customWidth="1"/>
    <col min="11522" max="11522" width="19.08203125" style="148" customWidth="1"/>
    <col min="11523" max="11523" width="11.25" style="148" customWidth="1"/>
    <col min="11524" max="11526" width="8" style="148" customWidth="1"/>
    <col min="11527" max="11528" width="9" style="148"/>
    <col min="11529" max="11529" width="7.83203125" style="148" customWidth="1"/>
    <col min="11530" max="11530" width="8.75" style="148" customWidth="1"/>
    <col min="11531" max="11531" width="9.33203125" style="148" customWidth="1"/>
    <col min="11532" max="11532" width="7.58203125" style="148" customWidth="1"/>
    <col min="11533" max="11533" width="8.5" style="148" bestFit="1" customWidth="1"/>
    <col min="11534" max="11534" width="21.08203125" style="148" customWidth="1"/>
    <col min="11535" max="11776" width="9" style="148"/>
    <col min="11777" max="11777" width="5.5" style="148" customWidth="1"/>
    <col min="11778" max="11778" width="19.08203125" style="148" customWidth="1"/>
    <col min="11779" max="11779" width="11.25" style="148" customWidth="1"/>
    <col min="11780" max="11782" width="8" style="148" customWidth="1"/>
    <col min="11783" max="11784" width="9" style="148"/>
    <col min="11785" max="11785" width="7.83203125" style="148" customWidth="1"/>
    <col min="11786" max="11786" width="8.75" style="148" customWidth="1"/>
    <col min="11787" max="11787" width="9.33203125" style="148" customWidth="1"/>
    <col min="11788" max="11788" width="7.58203125" style="148" customWidth="1"/>
    <col min="11789" max="11789" width="8.5" style="148" bestFit="1" customWidth="1"/>
    <col min="11790" max="11790" width="21.08203125" style="148" customWidth="1"/>
    <col min="11791" max="12032" width="9" style="148"/>
    <col min="12033" max="12033" width="5.5" style="148" customWidth="1"/>
    <col min="12034" max="12034" width="19.08203125" style="148" customWidth="1"/>
    <col min="12035" max="12035" width="11.25" style="148" customWidth="1"/>
    <col min="12036" max="12038" width="8" style="148" customWidth="1"/>
    <col min="12039" max="12040" width="9" style="148"/>
    <col min="12041" max="12041" width="7.83203125" style="148" customWidth="1"/>
    <col min="12042" max="12042" width="8.75" style="148" customWidth="1"/>
    <col min="12043" max="12043" width="9.33203125" style="148" customWidth="1"/>
    <col min="12044" max="12044" width="7.58203125" style="148" customWidth="1"/>
    <col min="12045" max="12045" width="8.5" style="148" bestFit="1" customWidth="1"/>
    <col min="12046" max="12046" width="21.08203125" style="148" customWidth="1"/>
    <col min="12047" max="12288" width="9" style="148"/>
    <col min="12289" max="12289" width="5.5" style="148" customWidth="1"/>
    <col min="12290" max="12290" width="19.08203125" style="148" customWidth="1"/>
    <col min="12291" max="12291" width="11.25" style="148" customWidth="1"/>
    <col min="12292" max="12294" width="8" style="148" customWidth="1"/>
    <col min="12295" max="12296" width="9" style="148"/>
    <col min="12297" max="12297" width="7.83203125" style="148" customWidth="1"/>
    <col min="12298" max="12298" width="8.75" style="148" customWidth="1"/>
    <col min="12299" max="12299" width="9.33203125" style="148" customWidth="1"/>
    <col min="12300" max="12300" width="7.58203125" style="148" customWidth="1"/>
    <col min="12301" max="12301" width="8.5" style="148" bestFit="1" customWidth="1"/>
    <col min="12302" max="12302" width="21.08203125" style="148" customWidth="1"/>
    <col min="12303" max="12544" width="9" style="148"/>
    <col min="12545" max="12545" width="5.5" style="148" customWidth="1"/>
    <col min="12546" max="12546" width="19.08203125" style="148" customWidth="1"/>
    <col min="12547" max="12547" width="11.25" style="148" customWidth="1"/>
    <col min="12548" max="12550" width="8" style="148" customWidth="1"/>
    <col min="12551" max="12552" width="9" style="148"/>
    <col min="12553" max="12553" width="7.83203125" style="148" customWidth="1"/>
    <col min="12554" max="12554" width="8.75" style="148" customWidth="1"/>
    <col min="12555" max="12555" width="9.33203125" style="148" customWidth="1"/>
    <col min="12556" max="12556" width="7.58203125" style="148" customWidth="1"/>
    <col min="12557" max="12557" width="8.5" style="148" bestFit="1" customWidth="1"/>
    <col min="12558" max="12558" width="21.08203125" style="148" customWidth="1"/>
    <col min="12559" max="12800" width="9" style="148"/>
    <col min="12801" max="12801" width="5.5" style="148" customWidth="1"/>
    <col min="12802" max="12802" width="19.08203125" style="148" customWidth="1"/>
    <col min="12803" max="12803" width="11.25" style="148" customWidth="1"/>
    <col min="12804" max="12806" width="8" style="148" customWidth="1"/>
    <col min="12807" max="12808" width="9" style="148"/>
    <col min="12809" max="12809" width="7.83203125" style="148" customWidth="1"/>
    <col min="12810" max="12810" width="8.75" style="148" customWidth="1"/>
    <col min="12811" max="12811" width="9.33203125" style="148" customWidth="1"/>
    <col min="12812" max="12812" width="7.58203125" style="148" customWidth="1"/>
    <col min="12813" max="12813" width="8.5" style="148" bestFit="1" customWidth="1"/>
    <col min="12814" max="12814" width="21.08203125" style="148" customWidth="1"/>
    <col min="12815" max="13056" width="9" style="148"/>
    <col min="13057" max="13057" width="5.5" style="148" customWidth="1"/>
    <col min="13058" max="13058" width="19.08203125" style="148" customWidth="1"/>
    <col min="13059" max="13059" width="11.25" style="148" customWidth="1"/>
    <col min="13060" max="13062" width="8" style="148" customWidth="1"/>
    <col min="13063" max="13064" width="9" style="148"/>
    <col min="13065" max="13065" width="7.83203125" style="148" customWidth="1"/>
    <col min="13066" max="13066" width="8.75" style="148" customWidth="1"/>
    <col min="13067" max="13067" width="9.33203125" style="148" customWidth="1"/>
    <col min="13068" max="13068" width="7.58203125" style="148" customWidth="1"/>
    <col min="13069" max="13069" width="8.5" style="148" bestFit="1" customWidth="1"/>
    <col min="13070" max="13070" width="21.08203125" style="148" customWidth="1"/>
    <col min="13071" max="13312" width="9" style="148"/>
    <col min="13313" max="13313" width="5.5" style="148" customWidth="1"/>
    <col min="13314" max="13314" width="19.08203125" style="148" customWidth="1"/>
    <col min="13315" max="13315" width="11.25" style="148" customWidth="1"/>
    <col min="13316" max="13318" width="8" style="148" customWidth="1"/>
    <col min="13319" max="13320" width="9" style="148"/>
    <col min="13321" max="13321" width="7.83203125" style="148" customWidth="1"/>
    <col min="13322" max="13322" width="8.75" style="148" customWidth="1"/>
    <col min="13323" max="13323" width="9.33203125" style="148" customWidth="1"/>
    <col min="13324" max="13324" width="7.58203125" style="148" customWidth="1"/>
    <col min="13325" max="13325" width="8.5" style="148" bestFit="1" customWidth="1"/>
    <col min="13326" max="13326" width="21.08203125" style="148" customWidth="1"/>
    <col min="13327" max="13568" width="9" style="148"/>
    <col min="13569" max="13569" width="5.5" style="148" customWidth="1"/>
    <col min="13570" max="13570" width="19.08203125" style="148" customWidth="1"/>
    <col min="13571" max="13571" width="11.25" style="148" customWidth="1"/>
    <col min="13572" max="13574" width="8" style="148" customWidth="1"/>
    <col min="13575" max="13576" width="9" style="148"/>
    <col min="13577" max="13577" width="7.83203125" style="148" customWidth="1"/>
    <col min="13578" max="13578" width="8.75" style="148" customWidth="1"/>
    <col min="13579" max="13579" width="9.33203125" style="148" customWidth="1"/>
    <col min="13580" max="13580" width="7.58203125" style="148" customWidth="1"/>
    <col min="13581" max="13581" width="8.5" style="148" bestFit="1" customWidth="1"/>
    <col min="13582" max="13582" width="21.08203125" style="148" customWidth="1"/>
    <col min="13583" max="13824" width="9" style="148"/>
    <col min="13825" max="13825" width="5.5" style="148" customWidth="1"/>
    <col min="13826" max="13826" width="19.08203125" style="148" customWidth="1"/>
    <col min="13827" max="13827" width="11.25" style="148" customWidth="1"/>
    <col min="13828" max="13830" width="8" style="148" customWidth="1"/>
    <col min="13831" max="13832" width="9" style="148"/>
    <col min="13833" max="13833" width="7.83203125" style="148" customWidth="1"/>
    <col min="13834" max="13834" width="8.75" style="148" customWidth="1"/>
    <col min="13835" max="13835" width="9.33203125" style="148" customWidth="1"/>
    <col min="13836" max="13836" width="7.58203125" style="148" customWidth="1"/>
    <col min="13837" max="13837" width="8.5" style="148" bestFit="1" customWidth="1"/>
    <col min="13838" max="13838" width="21.08203125" style="148" customWidth="1"/>
    <col min="13839" max="14080" width="9" style="148"/>
    <col min="14081" max="14081" width="5.5" style="148" customWidth="1"/>
    <col min="14082" max="14082" width="19.08203125" style="148" customWidth="1"/>
    <col min="14083" max="14083" width="11.25" style="148" customWidth="1"/>
    <col min="14084" max="14086" width="8" style="148" customWidth="1"/>
    <col min="14087" max="14088" width="9" style="148"/>
    <col min="14089" max="14089" width="7.83203125" style="148" customWidth="1"/>
    <col min="14090" max="14090" width="8.75" style="148" customWidth="1"/>
    <col min="14091" max="14091" width="9.33203125" style="148" customWidth="1"/>
    <col min="14092" max="14092" width="7.58203125" style="148" customWidth="1"/>
    <col min="14093" max="14093" width="8.5" style="148" bestFit="1" customWidth="1"/>
    <col min="14094" max="14094" width="21.08203125" style="148" customWidth="1"/>
    <col min="14095" max="14336" width="9" style="148"/>
    <col min="14337" max="14337" width="5.5" style="148" customWidth="1"/>
    <col min="14338" max="14338" width="19.08203125" style="148" customWidth="1"/>
    <col min="14339" max="14339" width="11.25" style="148" customWidth="1"/>
    <col min="14340" max="14342" width="8" style="148" customWidth="1"/>
    <col min="14343" max="14344" width="9" style="148"/>
    <col min="14345" max="14345" width="7.83203125" style="148" customWidth="1"/>
    <col min="14346" max="14346" width="8.75" style="148" customWidth="1"/>
    <col min="14347" max="14347" width="9.33203125" style="148" customWidth="1"/>
    <col min="14348" max="14348" width="7.58203125" style="148" customWidth="1"/>
    <col min="14349" max="14349" width="8.5" style="148" bestFit="1" customWidth="1"/>
    <col min="14350" max="14350" width="21.08203125" style="148" customWidth="1"/>
    <col min="14351" max="14592" width="9" style="148"/>
    <col min="14593" max="14593" width="5.5" style="148" customWidth="1"/>
    <col min="14594" max="14594" width="19.08203125" style="148" customWidth="1"/>
    <col min="14595" max="14595" width="11.25" style="148" customWidth="1"/>
    <col min="14596" max="14598" width="8" style="148" customWidth="1"/>
    <col min="14599" max="14600" width="9" style="148"/>
    <col min="14601" max="14601" width="7.83203125" style="148" customWidth="1"/>
    <col min="14602" max="14602" width="8.75" style="148" customWidth="1"/>
    <col min="14603" max="14603" width="9.33203125" style="148" customWidth="1"/>
    <col min="14604" max="14604" width="7.58203125" style="148" customWidth="1"/>
    <col min="14605" max="14605" width="8.5" style="148" bestFit="1" customWidth="1"/>
    <col min="14606" max="14606" width="21.08203125" style="148" customWidth="1"/>
    <col min="14607" max="14848" width="9" style="148"/>
    <col min="14849" max="14849" width="5.5" style="148" customWidth="1"/>
    <col min="14850" max="14850" width="19.08203125" style="148" customWidth="1"/>
    <col min="14851" max="14851" width="11.25" style="148" customWidth="1"/>
    <col min="14852" max="14854" width="8" style="148" customWidth="1"/>
    <col min="14855" max="14856" width="9" style="148"/>
    <col min="14857" max="14857" width="7.83203125" style="148" customWidth="1"/>
    <col min="14858" max="14858" width="8.75" style="148" customWidth="1"/>
    <col min="14859" max="14859" width="9.33203125" style="148" customWidth="1"/>
    <col min="14860" max="14860" width="7.58203125" style="148" customWidth="1"/>
    <col min="14861" max="14861" width="8.5" style="148" bestFit="1" customWidth="1"/>
    <col min="14862" max="14862" width="21.08203125" style="148" customWidth="1"/>
    <col min="14863" max="15104" width="9" style="148"/>
    <col min="15105" max="15105" width="5.5" style="148" customWidth="1"/>
    <col min="15106" max="15106" width="19.08203125" style="148" customWidth="1"/>
    <col min="15107" max="15107" width="11.25" style="148" customWidth="1"/>
    <col min="15108" max="15110" width="8" style="148" customWidth="1"/>
    <col min="15111" max="15112" width="9" style="148"/>
    <col min="15113" max="15113" width="7.83203125" style="148" customWidth="1"/>
    <col min="15114" max="15114" width="8.75" style="148" customWidth="1"/>
    <col min="15115" max="15115" width="9.33203125" style="148" customWidth="1"/>
    <col min="15116" max="15116" width="7.58203125" style="148" customWidth="1"/>
    <col min="15117" max="15117" width="8.5" style="148" bestFit="1" customWidth="1"/>
    <col min="15118" max="15118" width="21.08203125" style="148" customWidth="1"/>
    <col min="15119" max="15360" width="9" style="148"/>
    <col min="15361" max="15361" width="5.5" style="148" customWidth="1"/>
    <col min="15362" max="15362" width="19.08203125" style="148" customWidth="1"/>
    <col min="15363" max="15363" width="11.25" style="148" customWidth="1"/>
    <col min="15364" max="15366" width="8" style="148" customWidth="1"/>
    <col min="15367" max="15368" width="9" style="148"/>
    <col min="15369" max="15369" width="7.83203125" style="148" customWidth="1"/>
    <col min="15370" max="15370" width="8.75" style="148" customWidth="1"/>
    <col min="15371" max="15371" width="9.33203125" style="148" customWidth="1"/>
    <col min="15372" max="15372" width="7.58203125" style="148" customWidth="1"/>
    <col min="15373" max="15373" width="8.5" style="148" bestFit="1" customWidth="1"/>
    <col min="15374" max="15374" width="21.08203125" style="148" customWidth="1"/>
    <col min="15375" max="15616" width="9" style="148"/>
    <col min="15617" max="15617" width="5.5" style="148" customWidth="1"/>
    <col min="15618" max="15618" width="19.08203125" style="148" customWidth="1"/>
    <col min="15619" max="15619" width="11.25" style="148" customWidth="1"/>
    <col min="15620" max="15622" width="8" style="148" customWidth="1"/>
    <col min="15623" max="15624" width="9" style="148"/>
    <col min="15625" max="15625" width="7.83203125" style="148" customWidth="1"/>
    <col min="15626" max="15626" width="8.75" style="148" customWidth="1"/>
    <col min="15627" max="15627" width="9.33203125" style="148" customWidth="1"/>
    <col min="15628" max="15628" width="7.58203125" style="148" customWidth="1"/>
    <col min="15629" max="15629" width="8.5" style="148" bestFit="1" customWidth="1"/>
    <col min="15630" max="15630" width="21.08203125" style="148" customWidth="1"/>
    <col min="15631" max="15872" width="9" style="148"/>
    <col min="15873" max="15873" width="5.5" style="148" customWidth="1"/>
    <col min="15874" max="15874" width="19.08203125" style="148" customWidth="1"/>
    <col min="15875" max="15875" width="11.25" style="148" customWidth="1"/>
    <col min="15876" max="15878" width="8" style="148" customWidth="1"/>
    <col min="15879" max="15880" width="9" style="148"/>
    <col min="15881" max="15881" width="7.83203125" style="148" customWidth="1"/>
    <col min="15882" max="15882" width="8.75" style="148" customWidth="1"/>
    <col min="15883" max="15883" width="9.33203125" style="148" customWidth="1"/>
    <col min="15884" max="15884" width="7.58203125" style="148" customWidth="1"/>
    <col min="15885" max="15885" width="8.5" style="148" bestFit="1" customWidth="1"/>
    <col min="15886" max="15886" width="21.08203125" style="148" customWidth="1"/>
    <col min="15887" max="16128" width="9" style="148"/>
    <col min="16129" max="16129" width="5.5" style="148" customWidth="1"/>
    <col min="16130" max="16130" width="19.08203125" style="148" customWidth="1"/>
    <col min="16131" max="16131" width="11.25" style="148" customWidth="1"/>
    <col min="16132" max="16134" width="8" style="148" customWidth="1"/>
    <col min="16135" max="16136" width="9" style="148"/>
    <col min="16137" max="16137" width="7.83203125" style="148" customWidth="1"/>
    <col min="16138" max="16138" width="8.75" style="148" customWidth="1"/>
    <col min="16139" max="16139" width="9.33203125" style="148" customWidth="1"/>
    <col min="16140" max="16140" width="7.58203125" style="148" customWidth="1"/>
    <col min="16141" max="16141" width="8.5" style="148" bestFit="1" customWidth="1"/>
    <col min="16142" max="16142" width="21.08203125" style="148" customWidth="1"/>
    <col min="16143" max="16384" width="9" style="148"/>
  </cols>
  <sheetData>
    <row r="1" spans="1:14" s="60" customFormat="1" ht="14.5" thickTop="1" x14ac:dyDescent="0.3">
      <c r="A1" s="222" t="s">
        <v>109</v>
      </c>
      <c r="B1" s="223"/>
      <c r="C1" s="54" t="s">
        <v>62</v>
      </c>
      <c r="D1" s="209" t="s">
        <v>135</v>
      </c>
      <c r="E1" s="210"/>
      <c r="F1" s="210"/>
      <c r="G1" s="210"/>
      <c r="H1" s="210"/>
      <c r="I1" s="210"/>
      <c r="J1" s="224"/>
      <c r="K1" s="55" t="s">
        <v>63</v>
      </c>
      <c r="L1" s="114">
        <v>2</v>
      </c>
      <c r="M1" s="115" t="s">
        <v>64</v>
      </c>
      <c r="N1" s="59" t="str">
        <f ca="1">CELL("filename")</f>
        <v>C:\Users\amu1990\Desktop\[מחוון ישראל ריאלית אשכול 2 13072026.xlsx]סיכום הצעות</v>
      </c>
    </row>
    <row r="2" spans="1:14" s="60" customFormat="1" ht="14.5" thickBot="1" x14ac:dyDescent="0.35">
      <c r="A2" s="226" t="s">
        <v>132</v>
      </c>
      <c r="B2" s="227"/>
      <c r="C2" s="63" t="s">
        <v>134</v>
      </c>
      <c r="D2" s="211"/>
      <c r="E2" s="212"/>
      <c r="F2" s="212"/>
      <c r="G2" s="212"/>
      <c r="H2" s="212"/>
      <c r="I2" s="212"/>
      <c r="J2" s="225"/>
      <c r="K2" s="64" t="s">
        <v>66</v>
      </c>
      <c r="L2" s="116">
        <v>2</v>
      </c>
      <c r="M2" s="117" t="s">
        <v>67</v>
      </c>
      <c r="N2" s="68"/>
    </row>
    <row r="3" spans="1:14" s="122" customFormat="1" ht="15" thickTop="1" thickBot="1" x14ac:dyDescent="0.35">
      <c r="A3" s="118"/>
      <c r="B3" s="119"/>
      <c r="C3" s="120"/>
      <c r="D3" s="228" t="s">
        <v>110</v>
      </c>
      <c r="E3" s="229"/>
      <c r="F3" s="229"/>
      <c r="G3" s="229"/>
      <c r="H3" s="229"/>
      <c r="I3" s="229"/>
      <c r="J3" s="121">
        <v>0.6</v>
      </c>
      <c r="K3" s="119" t="s">
        <v>111</v>
      </c>
      <c r="L3" s="121">
        <v>0.4</v>
      </c>
      <c r="M3" s="119" t="s">
        <v>112</v>
      </c>
      <c r="N3" s="120"/>
    </row>
    <row r="4" spans="1:14" s="123" customFormat="1" ht="14.5" thickTop="1" x14ac:dyDescent="0.3">
      <c r="A4" s="230" t="s">
        <v>113</v>
      </c>
      <c r="B4" s="233" t="s">
        <v>114</v>
      </c>
      <c r="C4" s="236" t="s">
        <v>115</v>
      </c>
      <c r="D4" s="239" t="s">
        <v>116</v>
      </c>
      <c r="E4" s="242" t="s">
        <v>56</v>
      </c>
      <c r="F4" s="242" t="s">
        <v>24</v>
      </c>
      <c r="G4" s="242" t="s">
        <v>59</v>
      </c>
      <c r="H4" s="242" t="s">
        <v>25</v>
      </c>
      <c r="I4" s="242" t="s">
        <v>31</v>
      </c>
      <c r="J4" s="258" t="s">
        <v>117</v>
      </c>
      <c r="K4" s="239" t="s">
        <v>118</v>
      </c>
      <c r="L4" s="258" t="s">
        <v>119</v>
      </c>
      <c r="M4" s="245" t="s">
        <v>120</v>
      </c>
      <c r="N4" s="236" t="s">
        <v>121</v>
      </c>
    </row>
    <row r="5" spans="1:14" s="123" customFormat="1" ht="14" x14ac:dyDescent="0.3">
      <c r="A5" s="231"/>
      <c r="B5" s="234"/>
      <c r="C5" s="237"/>
      <c r="D5" s="240"/>
      <c r="E5" s="243"/>
      <c r="F5" s="243"/>
      <c r="G5" s="243"/>
      <c r="H5" s="243"/>
      <c r="I5" s="243"/>
      <c r="J5" s="259"/>
      <c r="K5" s="240"/>
      <c r="L5" s="259"/>
      <c r="M5" s="246"/>
      <c r="N5" s="237"/>
    </row>
    <row r="6" spans="1:14" s="123" customFormat="1" ht="32.25" customHeight="1" thickBot="1" x14ac:dyDescent="0.35">
      <c r="A6" s="231"/>
      <c r="B6" s="234"/>
      <c r="C6" s="238"/>
      <c r="D6" s="241"/>
      <c r="E6" s="244"/>
      <c r="F6" s="244"/>
      <c r="G6" s="244"/>
      <c r="H6" s="244"/>
      <c r="I6" s="244"/>
      <c r="J6" s="260"/>
      <c r="K6" s="241"/>
      <c r="L6" s="260"/>
      <c r="M6" s="247"/>
      <c r="N6" s="237"/>
    </row>
    <row r="7" spans="1:14" s="131" customFormat="1" ht="15" thickTop="1" thickBot="1" x14ac:dyDescent="0.35">
      <c r="A7" s="232"/>
      <c r="B7" s="235"/>
      <c r="C7" s="124" t="s">
        <v>122</v>
      </c>
      <c r="D7" s="125">
        <v>0.3</v>
      </c>
      <c r="E7" s="125">
        <v>0.15</v>
      </c>
      <c r="F7" s="126">
        <v>0.125</v>
      </c>
      <c r="G7" s="127">
        <v>0.125</v>
      </c>
      <c r="H7" s="128">
        <v>0.1</v>
      </c>
      <c r="I7" s="128">
        <v>0.2</v>
      </c>
      <c r="J7" s="129">
        <f>SUM(D7:I7)</f>
        <v>1</v>
      </c>
      <c r="K7" s="125">
        <v>1</v>
      </c>
      <c r="L7" s="129">
        <v>1</v>
      </c>
      <c r="M7" s="130"/>
      <c r="N7" s="238"/>
    </row>
    <row r="8" spans="1:14" s="136" customFormat="1" ht="13.5" thickTop="1" x14ac:dyDescent="0.3">
      <c r="A8" s="248">
        <v>1</v>
      </c>
      <c r="B8" s="250"/>
      <c r="C8" s="132" t="s">
        <v>123</v>
      </c>
      <c r="D8" s="133">
        <f>'[1]קריטריונים אשכול 1'!F7</f>
        <v>0</v>
      </c>
      <c r="E8" s="133">
        <f>'[1]קריטריונים אשכול 1'!F9</f>
        <v>0</v>
      </c>
      <c r="F8" s="133">
        <f>'[1]קריטריונים אשכול 1'!G9</f>
        <v>0</v>
      </c>
      <c r="G8" s="134">
        <f>'[1]קריטריונים אשכול 1'!F17</f>
        <v>0</v>
      </c>
      <c r="H8" s="135">
        <f>'[1]קריטריונים אשכול 1'!E20</f>
        <v>0</v>
      </c>
      <c r="I8" s="135">
        <f>'[1]קריטריונים אשכול 1'!F20</f>
        <v>0</v>
      </c>
      <c r="J8" s="252">
        <f>SUM(D9:I9)*10</f>
        <v>0</v>
      </c>
      <c r="K8" s="135"/>
      <c r="L8" s="252">
        <f>K9</f>
        <v>0</v>
      </c>
      <c r="M8" s="254">
        <f>L8*L3+J8*J3</f>
        <v>0</v>
      </c>
      <c r="N8" s="256"/>
    </row>
    <row r="9" spans="1:14" s="136" customFormat="1" ht="13.5" thickBot="1" x14ac:dyDescent="0.35">
      <c r="A9" s="249"/>
      <c r="B9" s="251"/>
      <c r="C9" s="137" t="s">
        <v>124</v>
      </c>
      <c r="D9" s="138">
        <f t="shared" ref="D9:I9" si="0">D8*D7</f>
        <v>0</v>
      </c>
      <c r="E9" s="138">
        <f t="shared" si="0"/>
        <v>0</v>
      </c>
      <c r="F9" s="138">
        <f t="shared" si="0"/>
        <v>0</v>
      </c>
      <c r="G9" s="138">
        <f t="shared" si="0"/>
        <v>0</v>
      </c>
      <c r="H9" s="138">
        <f t="shared" si="0"/>
        <v>0</v>
      </c>
      <c r="I9" s="138">
        <f t="shared" si="0"/>
        <v>0</v>
      </c>
      <c r="J9" s="253"/>
      <c r="K9" s="138"/>
      <c r="L9" s="253"/>
      <c r="M9" s="255"/>
      <c r="N9" s="257"/>
    </row>
    <row r="10" spans="1:14" s="136" customFormat="1" ht="13.5" thickTop="1" x14ac:dyDescent="0.3">
      <c r="A10" s="261">
        <v>3</v>
      </c>
      <c r="B10" s="251"/>
      <c r="C10" s="139" t="s">
        <v>123</v>
      </c>
      <c r="D10" s="133">
        <f>'[1]קריטריונים אשכול 1'!H7</f>
        <v>0</v>
      </c>
      <c r="E10" s="133">
        <f>'[1]קריטריונים אשכול 1'!H9</f>
        <v>0</v>
      </c>
      <c r="F10" s="133">
        <f>'[1]קריטריונים אשכול 1'!I9</f>
        <v>0</v>
      </c>
      <c r="G10" s="134">
        <f>'[1]קריטריונים אשכול 1'!H17</f>
        <v>0</v>
      </c>
      <c r="H10" s="135">
        <f>'[1]קריטריונים אשכול 1'!G20</f>
        <v>0</v>
      </c>
      <c r="I10" s="135">
        <f>'[1]קריטריונים אשכול 1'!H20</f>
        <v>0</v>
      </c>
      <c r="J10" s="252">
        <f>SUM(D11:I11)*10</f>
        <v>0</v>
      </c>
      <c r="K10" s="135"/>
      <c r="L10" s="262">
        <f>K11</f>
        <v>0</v>
      </c>
      <c r="M10" s="254">
        <f>L10*L3+J10*J3</f>
        <v>0</v>
      </c>
      <c r="N10" s="257"/>
    </row>
    <row r="11" spans="1:14" s="136" customFormat="1" ht="13.5" thickBot="1" x14ac:dyDescent="0.35">
      <c r="A11" s="249"/>
      <c r="B11" s="251"/>
      <c r="C11" s="137" t="s">
        <v>124</v>
      </c>
      <c r="D11" s="138">
        <f t="shared" ref="D11:I11" si="1">D10*D7</f>
        <v>0</v>
      </c>
      <c r="E11" s="138">
        <f t="shared" si="1"/>
        <v>0</v>
      </c>
      <c r="F11" s="138">
        <f t="shared" si="1"/>
        <v>0</v>
      </c>
      <c r="G11" s="138">
        <f t="shared" si="1"/>
        <v>0</v>
      </c>
      <c r="H11" s="138">
        <f t="shared" si="1"/>
        <v>0</v>
      </c>
      <c r="I11" s="138">
        <f t="shared" si="1"/>
        <v>0</v>
      </c>
      <c r="J11" s="253"/>
      <c r="K11" s="138"/>
      <c r="L11" s="253"/>
      <c r="M11" s="255"/>
      <c r="N11" s="257"/>
    </row>
    <row r="12" spans="1:14" s="136" customFormat="1" ht="13.5" thickTop="1" x14ac:dyDescent="0.3">
      <c r="A12" s="261">
        <v>4</v>
      </c>
      <c r="B12" s="251"/>
      <c r="C12" s="139" t="s">
        <v>123</v>
      </c>
      <c r="D12" s="133">
        <f>'[1]קריטריונים אשכול 1'!J7</f>
        <v>0</v>
      </c>
      <c r="E12" s="133">
        <f>'[1]קריטריונים אשכול 1'!J9</f>
        <v>0</v>
      </c>
      <c r="F12" s="133">
        <f>'[1]קריטריונים אשכול 1'!K9</f>
        <v>0</v>
      </c>
      <c r="G12" s="134">
        <f>'[1]קריטריונים אשכול 1'!J17</f>
        <v>0</v>
      </c>
      <c r="H12" s="135">
        <f>'[1]קריטריונים אשכול 1'!I20</f>
        <v>0</v>
      </c>
      <c r="I12" s="135">
        <f>'[1]קריטריונים אשכול 1'!J20</f>
        <v>0</v>
      </c>
      <c r="J12" s="252">
        <f>SUM(D13:I13)*10</f>
        <v>0</v>
      </c>
      <c r="K12" s="135"/>
      <c r="L12" s="262">
        <f>K13</f>
        <v>0</v>
      </c>
      <c r="M12" s="254">
        <f>L12*L3+J12*J3</f>
        <v>0</v>
      </c>
      <c r="N12" s="257"/>
    </row>
    <row r="13" spans="1:14" s="136" customFormat="1" ht="13.5" thickBot="1" x14ac:dyDescent="0.35">
      <c r="A13" s="249"/>
      <c r="B13" s="251"/>
      <c r="C13" s="137" t="s">
        <v>124</v>
      </c>
      <c r="D13" s="138">
        <f t="shared" ref="D13:I13" si="2">D12*D7</f>
        <v>0</v>
      </c>
      <c r="E13" s="138">
        <f t="shared" si="2"/>
        <v>0</v>
      </c>
      <c r="F13" s="138">
        <f t="shared" si="2"/>
        <v>0</v>
      </c>
      <c r="G13" s="138">
        <f t="shared" si="2"/>
        <v>0</v>
      </c>
      <c r="H13" s="138">
        <f t="shared" si="2"/>
        <v>0</v>
      </c>
      <c r="I13" s="138">
        <f t="shared" si="2"/>
        <v>0</v>
      </c>
      <c r="J13" s="253"/>
      <c r="K13" s="138"/>
      <c r="L13" s="253"/>
      <c r="M13" s="255"/>
      <c r="N13" s="257"/>
    </row>
    <row r="14" spans="1:14" s="136" customFormat="1" ht="13.5" thickTop="1" x14ac:dyDescent="0.3">
      <c r="A14" s="261">
        <v>5</v>
      </c>
      <c r="B14" s="251"/>
      <c r="C14" s="139" t="s">
        <v>123</v>
      </c>
      <c r="D14" s="133">
        <f>'[1]קריטריונים אשכול 1'!F13</f>
        <v>0</v>
      </c>
      <c r="E14" s="133">
        <f>'[1]קריטריונים אשכול 1'!F15</f>
        <v>0</v>
      </c>
      <c r="F14" s="133">
        <f>'[1]קריטריונים אשכול 1'!G15</f>
        <v>0</v>
      </c>
      <c r="G14" s="134">
        <f>'[1]קריטריונים אשכול 1'!F23</f>
        <v>0</v>
      </c>
      <c r="H14" s="135">
        <f>'[1]קריטריונים אשכול 1'!E26</f>
        <v>0</v>
      </c>
      <c r="I14" s="135">
        <f>'[1]קריטריונים אשכול 1'!F26</f>
        <v>0</v>
      </c>
      <c r="J14" s="252">
        <f t="shared" ref="J14" si="3">SUM(D15:I15)*10</f>
        <v>0</v>
      </c>
      <c r="K14" s="135"/>
      <c r="L14" s="252">
        <f>K15</f>
        <v>0</v>
      </c>
      <c r="M14" s="254">
        <f>L14*L9+J14*J9</f>
        <v>0</v>
      </c>
      <c r="N14" s="257"/>
    </row>
    <row r="15" spans="1:14" s="136" customFormat="1" ht="13.5" thickBot="1" x14ac:dyDescent="0.35">
      <c r="A15" s="249"/>
      <c r="B15" s="251"/>
      <c r="C15" s="137" t="s">
        <v>124</v>
      </c>
      <c r="D15" s="138">
        <f t="shared" ref="D15:I15" si="4">D14*D13</f>
        <v>0</v>
      </c>
      <c r="E15" s="138">
        <f t="shared" si="4"/>
        <v>0</v>
      </c>
      <c r="F15" s="138">
        <f t="shared" si="4"/>
        <v>0</v>
      </c>
      <c r="G15" s="138">
        <f t="shared" si="4"/>
        <v>0</v>
      </c>
      <c r="H15" s="138">
        <f t="shared" si="4"/>
        <v>0</v>
      </c>
      <c r="I15" s="138">
        <f t="shared" si="4"/>
        <v>0</v>
      </c>
      <c r="J15" s="253"/>
      <c r="K15" s="138"/>
      <c r="L15" s="253"/>
      <c r="M15" s="255"/>
      <c r="N15" s="257"/>
    </row>
    <row r="16" spans="1:14" s="136" customFormat="1" ht="13.5" thickTop="1" x14ac:dyDescent="0.3">
      <c r="A16" s="261">
        <v>6</v>
      </c>
      <c r="B16" s="251"/>
      <c r="C16" s="139" t="s">
        <v>123</v>
      </c>
      <c r="D16" s="133">
        <f>'[1]קריטריונים אשכול 1'!H13</f>
        <v>0</v>
      </c>
      <c r="E16" s="133">
        <f>'[1]קריטריונים אשכול 1'!H15</f>
        <v>0</v>
      </c>
      <c r="F16" s="133">
        <f>'[1]קריטריונים אשכול 1'!I15</f>
        <v>0</v>
      </c>
      <c r="G16" s="134">
        <f>'[1]קריטריונים אשכול 1'!H23</f>
        <v>0</v>
      </c>
      <c r="H16" s="135">
        <f>'[1]קריטריונים אשכול 1'!G26</f>
        <v>0</v>
      </c>
      <c r="I16" s="135">
        <f>'[1]קריטריונים אשכול 1'!H26</f>
        <v>0</v>
      </c>
      <c r="J16" s="252">
        <f t="shared" ref="J16" si="5">SUM(D17:I17)*10</f>
        <v>0</v>
      </c>
      <c r="K16" s="135"/>
      <c r="L16" s="262">
        <f>K17</f>
        <v>0</v>
      </c>
      <c r="M16" s="254">
        <f>L16*L9+J16*J9</f>
        <v>0</v>
      </c>
      <c r="N16" s="257"/>
    </row>
    <row r="17" spans="1:14" s="136" customFormat="1" ht="13.5" thickBot="1" x14ac:dyDescent="0.35">
      <c r="A17" s="264"/>
      <c r="B17" s="265"/>
      <c r="C17" s="137" t="s">
        <v>124</v>
      </c>
      <c r="D17" s="138">
        <f t="shared" ref="D17:I17" si="6">D16*D13</f>
        <v>0</v>
      </c>
      <c r="E17" s="138">
        <f t="shared" si="6"/>
        <v>0</v>
      </c>
      <c r="F17" s="138">
        <f t="shared" si="6"/>
        <v>0</v>
      </c>
      <c r="G17" s="138">
        <f t="shared" si="6"/>
        <v>0</v>
      </c>
      <c r="H17" s="138">
        <f t="shared" si="6"/>
        <v>0</v>
      </c>
      <c r="I17" s="138">
        <f t="shared" si="6"/>
        <v>0</v>
      </c>
      <c r="J17" s="253"/>
      <c r="K17" s="138"/>
      <c r="L17" s="253"/>
      <c r="M17" s="255"/>
      <c r="N17" s="263"/>
    </row>
    <row r="18" spans="1:14" ht="14" thickTop="1" thickBot="1" x14ac:dyDescent="0.35">
      <c r="A18" s="140"/>
      <c r="B18" s="141"/>
      <c r="C18" s="142"/>
      <c r="D18" s="143"/>
      <c r="E18" s="143"/>
      <c r="F18" s="143"/>
      <c r="G18" s="144"/>
      <c r="H18" s="144"/>
      <c r="I18" s="144"/>
      <c r="J18" s="145"/>
      <c r="K18" s="146"/>
      <c r="L18" s="145"/>
      <c r="M18" s="143"/>
      <c r="N18" s="147"/>
    </row>
    <row r="19" spans="1:14" ht="13.5" thickTop="1" x14ac:dyDescent="0.3">
      <c r="A19" s="149"/>
      <c r="B19" s="150"/>
      <c r="C19" s="150"/>
      <c r="D19" s="150"/>
      <c r="E19" s="150"/>
      <c r="F19" s="150"/>
      <c r="G19" s="150"/>
      <c r="H19" s="150"/>
      <c r="I19" s="150"/>
      <c r="J19" s="150"/>
      <c r="K19" s="150"/>
      <c r="L19" s="150"/>
      <c r="M19" s="150"/>
      <c r="N19" s="151"/>
    </row>
    <row r="20" spans="1:14" x14ac:dyDescent="0.3">
      <c r="A20" s="152"/>
      <c r="N20" s="153"/>
    </row>
    <row r="21" spans="1:14" ht="14" x14ac:dyDescent="0.3">
      <c r="A21" s="152"/>
      <c r="B21" s="154" t="s">
        <v>125</v>
      </c>
      <c r="C21" s="155">
        <v>0.6</v>
      </c>
      <c r="N21" s="153"/>
    </row>
    <row r="22" spans="1:14" ht="14" x14ac:dyDescent="0.3">
      <c r="A22" s="152"/>
      <c r="B22" s="154" t="s">
        <v>126</v>
      </c>
      <c r="C22" s="155">
        <v>0.4</v>
      </c>
      <c r="N22" s="153"/>
    </row>
    <row r="23" spans="1:14" ht="14" x14ac:dyDescent="0.3">
      <c r="A23" s="152"/>
      <c r="B23" s="154" t="s">
        <v>127</v>
      </c>
      <c r="C23" s="155">
        <f>SUM(C21:C22)</f>
        <v>1</v>
      </c>
      <c r="N23" s="153"/>
    </row>
    <row r="24" spans="1:14" ht="14" x14ac:dyDescent="0.3">
      <c r="A24" s="152"/>
      <c r="B24" s="154"/>
      <c r="C24" s="156"/>
      <c r="N24" s="153"/>
    </row>
    <row r="25" spans="1:14" ht="28" x14ac:dyDescent="0.3">
      <c r="A25" s="152"/>
      <c r="B25" s="157" t="s">
        <v>128</v>
      </c>
      <c r="C25" s="155">
        <v>0.8</v>
      </c>
      <c r="N25" s="153"/>
    </row>
    <row r="26" spans="1:14" x14ac:dyDescent="0.3">
      <c r="A26" s="152"/>
      <c r="C26" s="158"/>
      <c r="N26" s="153"/>
    </row>
    <row r="27" spans="1:14" ht="15.5" x14ac:dyDescent="0.35">
      <c r="A27" s="152"/>
      <c r="B27" s="159" t="s">
        <v>129</v>
      </c>
      <c r="C27" s="122"/>
      <c r="D27" s="122"/>
      <c r="E27" s="122"/>
      <c r="F27" s="155">
        <v>0.7</v>
      </c>
      <c r="G27" s="122"/>
      <c r="H27" s="122"/>
      <c r="N27" s="153"/>
    </row>
    <row r="28" spans="1:14" ht="13.5" thickBot="1" x14ac:dyDescent="0.35">
      <c r="A28" s="160"/>
      <c r="B28" s="161"/>
      <c r="C28" s="161"/>
      <c r="D28" s="161"/>
      <c r="E28" s="161"/>
      <c r="F28" s="161"/>
      <c r="G28" s="161"/>
      <c r="H28" s="161"/>
      <c r="I28" s="161"/>
      <c r="J28" s="161"/>
      <c r="K28" s="161"/>
      <c r="L28" s="161"/>
      <c r="M28" s="161"/>
      <c r="N28" s="162"/>
    </row>
    <row r="29" spans="1:14" ht="13.5" thickTop="1" x14ac:dyDescent="0.3"/>
  </sheetData>
  <mergeCells count="48">
    <mergeCell ref="N16:N17"/>
    <mergeCell ref="A14:A15"/>
    <mergeCell ref="B14:B15"/>
    <mergeCell ref="J14:J15"/>
    <mergeCell ref="L14:L15"/>
    <mergeCell ref="M14:M15"/>
    <mergeCell ref="N14:N15"/>
    <mergeCell ref="A16:A17"/>
    <mergeCell ref="B16:B17"/>
    <mergeCell ref="J16:J17"/>
    <mergeCell ref="L16:L17"/>
    <mergeCell ref="M16:M17"/>
    <mergeCell ref="N12:N13"/>
    <mergeCell ref="A10:A11"/>
    <mergeCell ref="B10:B11"/>
    <mergeCell ref="J10:J11"/>
    <mergeCell ref="L10:L11"/>
    <mergeCell ref="M10:M11"/>
    <mergeCell ref="N10:N11"/>
    <mergeCell ref="A12:A13"/>
    <mergeCell ref="B12:B13"/>
    <mergeCell ref="J12:J13"/>
    <mergeCell ref="L12:L13"/>
    <mergeCell ref="M12:M13"/>
    <mergeCell ref="M4:M6"/>
    <mergeCell ref="N4:N7"/>
    <mergeCell ref="A8:A9"/>
    <mergeCell ref="B8:B9"/>
    <mergeCell ref="J8:J9"/>
    <mergeCell ref="L8:L9"/>
    <mergeCell ref="M8:M9"/>
    <mergeCell ref="N8:N9"/>
    <mergeCell ref="G4:G6"/>
    <mergeCell ref="H4:H6"/>
    <mergeCell ref="I4:I6"/>
    <mergeCell ref="J4:J6"/>
    <mergeCell ref="K4:K6"/>
    <mergeCell ref="L4:L6"/>
    <mergeCell ref="A1:B1"/>
    <mergeCell ref="D1:J2"/>
    <mergeCell ref="A2:B2"/>
    <mergeCell ref="D3:I3"/>
    <mergeCell ref="A4:A7"/>
    <mergeCell ref="B4:B7"/>
    <mergeCell ref="C4:C6"/>
    <mergeCell ref="D4:D6"/>
    <mergeCell ref="E4:E6"/>
    <mergeCell ref="F4:F6"/>
  </mergeCells>
  <conditionalFormatting sqref="J7:L7 C23">
    <cfRule type="cellIs" dxfId="0" priority="1" stopIfTrue="1" operator="notEqual">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4</vt:i4>
      </vt:variant>
    </vt:vector>
  </HeadingPairs>
  <TitlesOfParts>
    <vt:vector size="4" baseType="lpstr">
      <vt:lpstr>מחוון איכות אשכול 2</vt:lpstr>
      <vt:lpstr>מחוון לניקוד ראיון</vt:lpstr>
      <vt:lpstr>קריטריונים אשכול 2</vt:lpstr>
      <vt:lpstr>סיכום הצעות</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Adi Rechter</dc:creator>
  <cp:lastModifiedBy>בטי כהן</cp:lastModifiedBy>
  <dcterms:created xsi:type="dcterms:W3CDTF">2026-07-05T07:39:44Z</dcterms:created>
  <dcterms:modified xsi:type="dcterms:W3CDTF">2026-07-14T09:23:18Z</dcterms:modified>
</cp:coreProperties>
</file>